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ek12-my.sharepoint.com/personal/ssims_mdek12_org/Documents/Desktop/FY24 SAR/"/>
    </mc:Choice>
  </mc:AlternateContent>
  <xr:revisionPtr revIDLastSave="0" documentId="8_{46724974-66B6-4CF3-81AD-2132EDC551F7}" xr6:coauthVersionLast="47" xr6:coauthVersionMax="47" xr10:uidLastSave="{00000000-0000-0000-0000-000000000000}"/>
  <bookViews>
    <workbookView xWindow="28680" yWindow="-120" windowWidth="29040" windowHeight="15720" xr2:uid="{8F95A704-D9E5-4885-8243-FA4B04795323}"/>
  </bookViews>
  <sheets>
    <sheet name="2024 Final Cop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0" i="1" l="1"/>
  <c r="Q160" i="1" s="1"/>
  <c r="L160" i="1"/>
  <c r="M160" i="1" s="1"/>
  <c r="I160" i="1"/>
  <c r="J160" i="1" s="1"/>
  <c r="F160" i="1"/>
  <c r="G160" i="1" s="1"/>
  <c r="C160" i="1"/>
  <c r="D160" i="1" s="1"/>
  <c r="A159" i="1"/>
  <c r="N140" i="1"/>
  <c r="N136" i="1"/>
  <c r="N121" i="1"/>
  <c r="N109" i="1"/>
  <c r="N79" i="1"/>
  <c r="N77" i="1"/>
  <c r="N56" i="1"/>
  <c r="N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Letitia Johnson</author>
  </authors>
  <commentList>
    <comment ref="A88" authorId="0" shapeId="0" xr:uid="{C0447319-842E-462B-BA87-74D0EFF5B70D}">
      <text>
        <r>
          <rPr>
            <b/>
            <sz val="9"/>
            <color indexed="81"/>
            <rFont val="Tahoma"/>
            <family val="2"/>
          </rPr>
          <t>Letitia Johnson:</t>
        </r>
        <r>
          <rPr>
            <sz val="9"/>
            <color indexed="81"/>
            <rFont val="Tahoma"/>
            <family val="2"/>
          </rPr>
          <t xml:space="preserve">
Add 4225-Leflore Legacy Academy
</t>
        </r>
      </text>
    </comment>
  </commentList>
</comments>
</file>

<file path=xl/sharedStrings.xml><?xml version="1.0" encoding="utf-8"?>
<sst xmlns="http://schemas.openxmlformats.org/spreadsheetml/2006/main" count="192" uniqueCount="166">
  <si>
    <t>Revenue by Source by District 2023-24</t>
  </si>
  <si>
    <t>TOTAL</t>
  </si>
  <si>
    <t>REVENUE</t>
  </si>
  <si>
    <t>FROM</t>
  </si>
  <si>
    <t>From</t>
  </si>
  <si>
    <t>LOCAL SOURCES</t>
  </si>
  <si>
    <t>Percent</t>
  </si>
  <si>
    <t>STATE SOURCES</t>
  </si>
  <si>
    <t>FEDERAL SOURCES</t>
  </si>
  <si>
    <t>INTERMEDIATE SOURCES</t>
  </si>
  <si>
    <t>ALL SOURCES</t>
  </si>
  <si>
    <t>Total Amt.</t>
  </si>
  <si>
    <t>Rank</t>
  </si>
  <si>
    <t>District Name</t>
  </si>
  <si>
    <t>Amount</t>
  </si>
  <si>
    <t>(H to L)</t>
  </si>
  <si>
    <t>INSTANT GLOBAL IMPACT PREP</t>
  </si>
  <si>
    <t>NATCHEZ-ADAMS</t>
  </si>
  <si>
    <t>ALCORN COUNTY</t>
  </si>
  <si>
    <t>CORINTH</t>
  </si>
  <si>
    <t>AMITE COUNTY</t>
  </si>
  <si>
    <t>ATTALA COUNTY</t>
  </si>
  <si>
    <t xml:space="preserve">KOSCIUSKO </t>
  </si>
  <si>
    <t>BENTON COUNTY</t>
  </si>
  <si>
    <t>CLEVELAND</t>
  </si>
  <si>
    <t>N. BOLIVAR CONS</t>
  </si>
  <si>
    <t>W. BOLIVAR CONS</t>
  </si>
  <si>
    <t>CALHOUN COUNTY</t>
  </si>
  <si>
    <t>CARROLL COUNTY</t>
  </si>
  <si>
    <t>CHICKASAW</t>
  </si>
  <si>
    <t xml:space="preserve">OKOLONA </t>
  </si>
  <si>
    <t>CHOCTAW COUNTY</t>
  </si>
  <si>
    <t>CLAIBORNE COUNTY</t>
  </si>
  <si>
    <t xml:space="preserve">ENTERPRISE </t>
  </si>
  <si>
    <t>QUITMAN SEP</t>
  </si>
  <si>
    <t>WEST POINT CONS</t>
  </si>
  <si>
    <t>COAHOMA COUNTY</t>
  </si>
  <si>
    <t xml:space="preserve">CLARKSDALE </t>
  </si>
  <si>
    <t>CLARKSDALE COLLEG</t>
  </si>
  <si>
    <t>COPIAH COUNTY</t>
  </si>
  <si>
    <t xml:space="preserve">HAZLEHURST </t>
  </si>
  <si>
    <t>COVINGTON COUNTY</t>
  </si>
  <si>
    <t>DESOTO COUNTY</t>
  </si>
  <si>
    <t>FORREST COUNTY</t>
  </si>
  <si>
    <t>FORREST AHS</t>
  </si>
  <si>
    <t xml:space="preserve"> </t>
  </si>
  <si>
    <t xml:space="preserve">HATTIESBURG </t>
  </si>
  <si>
    <t xml:space="preserve">PETAL </t>
  </si>
  <si>
    <t>FRANKLIN COUNTY</t>
  </si>
  <si>
    <t>GEORGE COUNTY</t>
  </si>
  <si>
    <t>GREENE COUNTY</t>
  </si>
  <si>
    <t xml:space="preserve">GRENADA </t>
  </si>
  <si>
    <t>HANCOCK COUNTY</t>
  </si>
  <si>
    <t xml:space="preserve">BAY ST. LOUIS </t>
  </si>
  <si>
    <t>HARRISON COUNTY</t>
  </si>
  <si>
    <t xml:space="preserve">BILOXI </t>
  </si>
  <si>
    <t xml:space="preserve">GULFPORT </t>
  </si>
  <si>
    <t xml:space="preserve">LONG BEACH </t>
  </si>
  <si>
    <t xml:space="preserve">PASS CHRISTIAN </t>
  </si>
  <si>
    <t>HINDS COUNTY</t>
  </si>
  <si>
    <t>SMILOW COLLEGIATE</t>
  </si>
  <si>
    <t>REIMAGINE PREP</t>
  </si>
  <si>
    <t>JACKSON PUBLIC</t>
  </si>
  <si>
    <t xml:space="preserve">CLINTON </t>
  </si>
  <si>
    <t xml:space="preserve">MIDTOWN PUBLIC </t>
  </si>
  <si>
    <t>SMILOW PREP</t>
  </si>
  <si>
    <t>AMBITION PREP</t>
  </si>
  <si>
    <t>REVIVE</t>
  </si>
  <si>
    <t>HOLMES CONSOL</t>
  </si>
  <si>
    <t>HUMPHREYS COUNTY</t>
  </si>
  <si>
    <t>ITAWAMBA COUNTY</t>
  </si>
  <si>
    <t>JACKSON COUNTY</t>
  </si>
  <si>
    <t xml:space="preserve">MOSS POINT </t>
  </si>
  <si>
    <t xml:space="preserve">OCEAN SPRINGS </t>
  </si>
  <si>
    <t xml:space="preserve">PASCAGOULA </t>
  </si>
  <si>
    <t xml:space="preserve">EAST JASPER </t>
  </si>
  <si>
    <t xml:space="preserve">WEST JASPER </t>
  </si>
  <si>
    <t>JEFFERSON COUNTY</t>
  </si>
  <si>
    <t>JEFF DAVIS COUNTY</t>
  </si>
  <si>
    <t>JONES COUNTY</t>
  </si>
  <si>
    <t xml:space="preserve">LAUREL </t>
  </si>
  <si>
    <t>KEMPER COUNTY</t>
  </si>
  <si>
    <t>LAFAYETTE COUNTY</t>
  </si>
  <si>
    <t xml:space="preserve">OXFORD </t>
  </si>
  <si>
    <t>LAMAR COUNTY</t>
  </si>
  <si>
    <t>LAUDERDALE COUNTY</t>
  </si>
  <si>
    <t xml:space="preserve">MERIDIAN </t>
  </si>
  <si>
    <t>LAWRENCE COUNTY</t>
  </si>
  <si>
    <t>LEAKE COUNTY</t>
  </si>
  <si>
    <t>LEE COUNTY</t>
  </si>
  <si>
    <t xml:space="preserve">NETTLETON </t>
  </si>
  <si>
    <t xml:space="preserve">TUPELO </t>
  </si>
  <si>
    <t>GREENWOOD/LEFLORE CONS</t>
  </si>
  <si>
    <t>LEFLORE LEGACY ACADEMY</t>
  </si>
  <si>
    <t>LINCOLN COUNTY</t>
  </si>
  <si>
    <t xml:space="preserve">BROOKHAVEN </t>
  </si>
  <si>
    <t>LOWNDES COUNTY</t>
  </si>
  <si>
    <t xml:space="preserve">COLUMBUS </t>
  </si>
  <si>
    <t>MADISON COUNTY</t>
  </si>
  <si>
    <t xml:space="preserve">CANTON </t>
  </si>
  <si>
    <t>SR1 ACADEMY PREP</t>
  </si>
  <si>
    <t>MARION COUNTY</t>
  </si>
  <si>
    <t xml:space="preserve">COLUMBIA </t>
  </si>
  <si>
    <t>MARSHALL COUNTY</t>
  </si>
  <si>
    <t xml:space="preserve">HOLLY SPRINGS </t>
  </si>
  <si>
    <t>MONROE COUNTY</t>
  </si>
  <si>
    <t xml:space="preserve">ABERDEEN </t>
  </si>
  <si>
    <t xml:space="preserve">AMORY </t>
  </si>
  <si>
    <t>WINONA-MONTG</t>
  </si>
  <si>
    <t>NESHOBA COUNTY</t>
  </si>
  <si>
    <t xml:space="preserve">PHILADELPHIA </t>
  </si>
  <si>
    <t>NEWTON COUNTY</t>
  </si>
  <si>
    <t>NEWTON MUNICIPAL</t>
  </si>
  <si>
    <t>UNION CITY</t>
  </si>
  <si>
    <t>NOXUBEE COUNTY</t>
  </si>
  <si>
    <t>STARKVILLE OKTIB</t>
  </si>
  <si>
    <t xml:space="preserve">NORTH PANOLA </t>
  </si>
  <si>
    <t xml:space="preserve">SOUTH PANOLA </t>
  </si>
  <si>
    <t>PEARL RIVER COUNTY</t>
  </si>
  <si>
    <t xml:space="preserve">PICAYUNE </t>
  </si>
  <si>
    <t xml:space="preserve">POPLARVILLE </t>
  </si>
  <si>
    <t>PERRY COUNTY</t>
  </si>
  <si>
    <t xml:space="preserve">RICHTON </t>
  </si>
  <si>
    <t xml:space="preserve">NORTH PIKE </t>
  </si>
  <si>
    <t xml:space="preserve">SOUTH PIKE </t>
  </si>
  <si>
    <t xml:space="preserve">MCCOMB </t>
  </si>
  <si>
    <t>PONTOTOC COUNTY</t>
  </si>
  <si>
    <t>PONTOTOC CITY</t>
  </si>
  <si>
    <t>PRENTISS COUNTY</t>
  </si>
  <si>
    <t xml:space="preserve">BALDWYN </t>
  </si>
  <si>
    <t xml:space="preserve">BOONEVILLE </t>
  </si>
  <si>
    <t>QUITMAN COUNTY</t>
  </si>
  <si>
    <t>RANKIN COUNTY</t>
  </si>
  <si>
    <t xml:space="preserve">PEARL </t>
  </si>
  <si>
    <t>SCOTT COUNTY</t>
  </si>
  <si>
    <t>FOREST SEPARATE</t>
  </si>
  <si>
    <t xml:space="preserve">SOUTH DELTA </t>
  </si>
  <si>
    <t>SIMPSON COUNTY</t>
  </si>
  <si>
    <t>SMITH COUNTY</t>
  </si>
  <si>
    <t>STONE COUNTY</t>
  </si>
  <si>
    <t>SUNFLOWER CONS</t>
  </si>
  <si>
    <t xml:space="preserve">E. TALLAHATCHIE </t>
  </si>
  <si>
    <t xml:space="preserve">W. TALLAHATCHIE </t>
  </si>
  <si>
    <t>TATE COUNTY</t>
  </si>
  <si>
    <t xml:space="preserve">SENATOBIA </t>
  </si>
  <si>
    <t xml:space="preserve">N. TIPPAH </t>
  </si>
  <si>
    <t xml:space="preserve">S. TIPPAH </t>
  </si>
  <si>
    <t>TISHOMINGO</t>
  </si>
  <si>
    <t>TUNICA COUNTY</t>
  </si>
  <si>
    <t>UNION COUNTY</t>
  </si>
  <si>
    <t>NEW ALBANY</t>
  </si>
  <si>
    <t>WALTHALL COUNTY</t>
  </si>
  <si>
    <t>VICKSBURG WARREN</t>
  </si>
  <si>
    <t xml:space="preserve">HOLLANDALE </t>
  </si>
  <si>
    <t xml:space="preserve">LELAND </t>
  </si>
  <si>
    <t xml:space="preserve">WESTERN LINE </t>
  </si>
  <si>
    <t xml:space="preserve">GREENVILLE </t>
  </si>
  <si>
    <t>WAYNE COUNTY</t>
  </si>
  <si>
    <t>WEBSTER COUNTY</t>
  </si>
  <si>
    <t>WILKINSON COUNTY</t>
  </si>
  <si>
    <t xml:space="preserve">LOUISVILLE </t>
  </si>
  <si>
    <t>COFFEEVILLE</t>
  </si>
  <si>
    <t xml:space="preserve">WATER VALLEY </t>
  </si>
  <si>
    <t>YAZOO COUNTY</t>
  </si>
  <si>
    <t>YAZOO CITY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</si>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</sst>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2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name val="Tahoma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2" fillId="0" borderId="0" xfId="1" applyFont="1" applyAlignment="1">
      <alignment horizontal="centerContinuous"/>
    </xf>
    <xf numFmtId="44" fontId="2" fillId="0" borderId="0" xfId="1" applyNumberFormat="1" applyFont="1" applyAlignment="1">
      <alignment horizontal="centerContinuous"/>
    </xf>
    <xf numFmtId="10" fontId="2" fillId="0" borderId="0" xfId="1" applyNumberFormat="1" applyFont="1" applyAlignment="1">
      <alignment horizontal="centerContinuous"/>
    </xf>
    <xf numFmtId="43" fontId="3" fillId="0" borderId="0" xfId="1" applyFont="1" applyAlignment="1">
      <alignment horizontal="centerContinuous"/>
    </xf>
    <xf numFmtId="43" fontId="2" fillId="0" borderId="0" xfId="1" applyFont="1" applyAlignment="1">
      <alignment horizontal="center"/>
    </xf>
    <xf numFmtId="10" fontId="2" fillId="0" borderId="0" xfId="1" applyNumberFormat="1" applyFont="1" applyAlignment="1">
      <alignment horizontal="center"/>
    </xf>
    <xf numFmtId="43" fontId="5" fillId="2" borderId="1" xfId="1" applyFont="1" applyFill="1" applyBorder="1"/>
    <xf numFmtId="43" fontId="5" fillId="2" borderId="2" xfId="1" applyFont="1" applyFill="1" applyBorder="1"/>
    <xf numFmtId="10" fontId="5" fillId="2" borderId="2" xfId="1" applyNumberFormat="1" applyFont="1" applyFill="1" applyBorder="1" applyAlignment="1">
      <alignment horizontal="centerContinuous"/>
    </xf>
    <xf numFmtId="43" fontId="5" fillId="2" borderId="3" xfId="1" applyFont="1" applyFill="1" applyBorder="1" applyAlignment="1">
      <alignment horizontal="center"/>
    </xf>
    <xf numFmtId="44" fontId="5" fillId="2" borderId="2" xfId="1" applyNumberFormat="1" applyFont="1" applyFill="1" applyBorder="1" applyAlignment="1">
      <alignment horizontal="centerContinuous"/>
    </xf>
    <xf numFmtId="43" fontId="5" fillId="2" borderId="4" xfId="1" applyFont="1" applyFill="1" applyBorder="1"/>
    <xf numFmtId="43" fontId="5" fillId="2" borderId="0" xfId="1" applyFont="1" applyFill="1"/>
    <xf numFmtId="44" fontId="5" fillId="2" borderId="4" xfId="1" applyNumberFormat="1" applyFont="1" applyFill="1" applyBorder="1" applyAlignment="1">
      <alignment horizontal="centerContinuous"/>
    </xf>
    <xf numFmtId="10" fontId="5" fillId="2" borderId="0" xfId="1" applyNumberFormat="1" applyFont="1" applyFill="1" applyAlignment="1">
      <alignment horizontal="centerContinuous"/>
    </xf>
    <xf numFmtId="43" fontId="5" fillId="2" borderId="5" xfId="1" applyFont="1" applyFill="1" applyBorder="1" applyAlignment="1">
      <alignment horizontal="center"/>
    </xf>
    <xf numFmtId="44" fontId="5" fillId="2" borderId="0" xfId="1" applyNumberFormat="1" applyFont="1" applyFill="1" applyAlignment="1">
      <alignment horizontal="centerContinuous"/>
    </xf>
    <xf numFmtId="44" fontId="5" fillId="2" borderId="4" xfId="1" applyNumberFormat="1" applyFont="1" applyFill="1" applyBorder="1"/>
    <xf numFmtId="10" fontId="5" fillId="2" borderId="0" xfId="1" applyNumberFormat="1" applyFont="1" applyFill="1"/>
    <xf numFmtId="43" fontId="5" fillId="2" borderId="0" xfId="1" applyFont="1" applyFill="1" applyAlignment="1">
      <alignment horizontal="center"/>
    </xf>
    <xf numFmtId="44" fontId="5" fillId="2" borderId="4" xfId="1" applyNumberFormat="1" applyFont="1" applyFill="1" applyBorder="1" applyAlignment="1">
      <alignment horizontal="center"/>
    </xf>
    <xf numFmtId="10" fontId="5" fillId="2" borderId="0" xfId="1" applyNumberFormat="1" applyFont="1" applyFill="1" applyAlignment="1">
      <alignment horizontal="center"/>
    </xf>
    <xf numFmtId="44" fontId="5" fillId="2" borderId="0" xfId="1" applyNumberFormat="1" applyFont="1" applyFill="1" applyAlignment="1">
      <alignment horizontal="center"/>
    </xf>
    <xf numFmtId="43" fontId="6" fillId="0" borderId="6" xfId="1" applyFont="1" applyBorder="1"/>
    <xf numFmtId="43" fontId="6" fillId="0" borderId="6" xfId="1" applyFont="1" applyBorder="1" applyAlignment="1">
      <alignment horizontal="center"/>
    </xf>
    <xf numFmtId="44" fontId="6" fillId="0" borderId="6" xfId="1" applyNumberFormat="1" applyFont="1" applyBorder="1" applyAlignment="1">
      <alignment horizontal="center"/>
    </xf>
    <xf numFmtId="10" fontId="6" fillId="0" borderId="6" xfId="1" applyNumberFormat="1" applyFont="1" applyBorder="1" applyAlignment="1">
      <alignment horizontal="center"/>
    </xf>
    <xf numFmtId="0" fontId="6" fillId="0" borderId="6" xfId="1" applyNumberFormat="1" applyFont="1" applyBorder="1"/>
    <xf numFmtId="43" fontId="6" fillId="0" borderId="6" xfId="1" applyFont="1" applyBorder="1" applyAlignment="1">
      <alignment horizontal="left"/>
    </xf>
    <xf numFmtId="164" fontId="7" fillId="0" borderId="6" xfId="1" applyNumberFormat="1" applyFont="1" applyFill="1" applyBorder="1"/>
    <xf numFmtId="10" fontId="7" fillId="0" borderId="6" xfId="1" applyNumberFormat="1" applyFont="1" applyFill="1" applyBorder="1"/>
    <xf numFmtId="1" fontId="7" fillId="0" borderId="6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10" fontId="7" fillId="0" borderId="6" xfId="1" applyNumberFormat="1" applyFont="1" applyBorder="1"/>
    <xf numFmtId="164" fontId="7" fillId="0" borderId="6" xfId="1" applyNumberFormat="1" applyFont="1" applyBorder="1"/>
    <xf numFmtId="43" fontId="6" fillId="0" borderId="6" xfId="1" applyFont="1" applyFill="1" applyBorder="1" applyAlignment="1">
      <alignment horizontal="center"/>
    </xf>
    <xf numFmtId="1" fontId="7" fillId="0" borderId="6" xfId="1" applyNumberFormat="1" applyFont="1" applyBorder="1"/>
    <xf numFmtId="0" fontId="7" fillId="0" borderId="6" xfId="1" applyNumberFormat="1" applyFont="1" applyBorder="1"/>
    <xf numFmtId="0" fontId="7" fillId="0" borderId="6" xfId="1" applyNumberFormat="1" applyFont="1" applyBorder="1" applyAlignment="1">
      <alignment horizontal="center"/>
    </xf>
    <xf numFmtId="1" fontId="7" fillId="0" borderId="6" xfId="1" quotePrefix="1" applyNumberFormat="1" applyFont="1" applyBorder="1" applyAlignment="1">
      <alignment horizontal="right"/>
    </xf>
    <xf numFmtId="1" fontId="7" fillId="0" borderId="6" xfId="1" quotePrefix="1" applyNumberFormat="1" applyFont="1" applyFill="1" applyBorder="1" applyAlignment="1">
      <alignment horizontal="right"/>
    </xf>
    <xf numFmtId="0" fontId="7" fillId="0" borderId="6" xfId="1" applyNumberFormat="1" applyFont="1" applyFill="1" applyBorder="1"/>
    <xf numFmtId="1" fontId="7" fillId="0" borderId="6" xfId="1" applyNumberFormat="1" applyFont="1" applyFill="1" applyBorder="1"/>
    <xf numFmtId="0" fontId="4" fillId="0" borderId="0" xfId="1" applyNumberFormat="1" applyFont="1" applyAlignment="1">
      <alignment horizontal="center"/>
    </xf>
    <xf numFmtId="1" fontId="7" fillId="0" borderId="6" xfId="1" applyNumberFormat="1" applyFont="1" applyBorder="1" applyAlignment="1">
      <alignment horizontal="center"/>
    </xf>
    <xf numFmtId="10" fontId="7" fillId="0" borderId="6" xfId="1" quotePrefix="1" applyNumberFormat="1" applyFont="1" applyBorder="1"/>
    <xf numFmtId="164" fontId="7" fillId="0" borderId="6" xfId="1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44" fontId="4" fillId="0" borderId="0" xfId="1" applyNumberFormat="1" applyFont="1"/>
    <xf numFmtId="10" fontId="4" fillId="0" borderId="0" xfId="1" applyNumberFormat="1" applyFont="1"/>
    <xf numFmtId="164" fontId="4" fillId="0" borderId="0" xfId="1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8" fillId="0" borderId="0" xfId="0" applyFont="1"/>
  </cellXfs>
  <cellStyles count="2">
    <cellStyle name="Comma 2" xfId="1" xr:uid="{6D002D38-1F60-404E-B22A-F7099ED3C1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ek12-my.sharepoint.com/personal/ssims_mdek12_org/Documents/Desktop/FY24%20SAR/2023%20-2024%20Revenue%20by%20Source.xlsx" TargetMode="External"/><Relationship Id="rId1" Type="http://schemas.openxmlformats.org/officeDocument/2006/relationships/externalLinkPath" Target="2023%20-2024%20Revenue%20by%20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 Final Copy   (2)"/>
      <sheetName val="2015 Report"/>
      <sheetName val="2016 Report"/>
      <sheetName val="2017 Working Copy"/>
      <sheetName val="Final 2016 Report"/>
      <sheetName val="2017 Report"/>
      <sheetName val="Sheet3"/>
      <sheetName val="2015"/>
      <sheetName val="Sheet2"/>
      <sheetName val="Sum"/>
      <sheetName val="FY 2016 Sum"/>
      <sheetName val="2018 Working Copy"/>
      <sheetName val="2018 Final  Report"/>
      <sheetName val="2019 Working Copy"/>
      <sheetName val="2019 Final Copy"/>
      <sheetName val="2020 Working Copy"/>
      <sheetName val="2020 Final Copy"/>
      <sheetName val="2021 Final Copy"/>
      <sheetName val="2021 Working Copy"/>
      <sheetName val="2022 Final Copy  "/>
      <sheetName val="2022 Working Copy "/>
      <sheetName val="Crystal Report"/>
      <sheetName val="2023 Final Copy"/>
      <sheetName val="2023 Working Copy "/>
      <sheetName val="2024 Final Copy"/>
      <sheetName val="2024 Working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GK4">
            <v>6551757137.8000021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29E2-3D66-43E1-828D-05AC90C0E731}">
  <sheetPr>
    <tabColor theme="9" tint="-0.249977111117893"/>
  </sheetPr>
  <dimension ref="A2:U160"/>
  <sheetViews>
    <sheetView tabSelected="1" topLeftCell="A133" zoomScaleNormal="100" workbookViewId="0">
      <selection activeCell="P11" sqref="P11:P158"/>
    </sheetView>
  </sheetViews>
  <sheetFormatPr defaultRowHeight="12.5" x14ac:dyDescent="0.25"/>
  <cols>
    <col min="1" max="1" width="6.54296875" style="49" customWidth="1"/>
    <col min="2" max="2" width="38.54296875" style="49" customWidth="1"/>
    <col min="3" max="3" width="18.1796875" style="50" customWidth="1"/>
    <col min="4" max="4" width="9.1796875" style="51" customWidth="1"/>
    <col min="5" max="5" width="10.54296875" style="52" customWidth="1"/>
    <col min="6" max="6" width="18.453125" style="50" customWidth="1"/>
    <col min="7" max="7" width="8.453125" style="51" customWidth="1"/>
    <col min="8" max="8" width="9.54296875" style="44" customWidth="1"/>
    <col min="9" max="9" width="16.54296875" style="50" customWidth="1"/>
    <col min="10" max="10" width="8" style="51" customWidth="1"/>
    <col min="11" max="11" width="9" style="44" customWidth="1"/>
    <col min="12" max="12" width="16.1796875" style="44" customWidth="1"/>
    <col min="13" max="13" width="9.7265625" style="53" customWidth="1"/>
    <col min="14" max="14" width="9.7265625" style="44" customWidth="1"/>
    <col min="15" max="15" width="21.7265625" style="50" customWidth="1"/>
    <col min="16" max="16" width="10.81640625" style="44" customWidth="1"/>
    <col min="17" max="17" width="16" customWidth="1"/>
    <col min="18" max="21" width="9.1796875" customWidth="1"/>
    <col min="22" max="16384" width="8.7265625" style="54"/>
  </cols>
  <sheetData>
    <row r="2" spans="1:16" ht="29.5" x14ac:dyDescent="0.55000000000000004">
      <c r="A2" s="1" t="s">
        <v>0</v>
      </c>
      <c r="B2" s="1"/>
      <c r="C2" s="2"/>
      <c r="D2" s="3"/>
      <c r="E2" s="4"/>
      <c r="F2" s="2"/>
      <c r="G2" s="3"/>
      <c r="H2" s="1"/>
      <c r="I2" s="2"/>
      <c r="J2" s="3"/>
      <c r="K2" s="1"/>
      <c r="L2" s="1"/>
      <c r="M2" s="3"/>
      <c r="N2" s="1"/>
      <c r="O2" s="2"/>
      <c r="P2" s="1"/>
    </row>
    <row r="3" spans="1:16" ht="30" thickBot="1" x14ac:dyDescent="0.6">
      <c r="A3" s="1"/>
      <c r="B3" s="1"/>
      <c r="C3" s="2"/>
      <c r="D3" s="3"/>
      <c r="E3" s="5"/>
      <c r="F3" s="2"/>
      <c r="G3" s="3"/>
      <c r="H3" s="5"/>
      <c r="I3" s="2"/>
      <c r="J3" s="3"/>
      <c r="K3" s="5"/>
      <c r="L3" s="5"/>
      <c r="M3" s="6"/>
      <c r="N3" s="5"/>
      <c r="O3" s="2"/>
      <c r="P3" s="5"/>
    </row>
    <row r="4" spans="1:16" ht="13" x14ac:dyDescent="0.3">
      <c r="A4" s="7"/>
      <c r="B4" s="8"/>
      <c r="C4" s="7"/>
      <c r="D4" s="9"/>
      <c r="E4" s="10"/>
      <c r="F4" s="7"/>
      <c r="G4" s="9"/>
      <c r="H4" s="10"/>
      <c r="I4" s="7"/>
      <c r="J4" s="9"/>
      <c r="K4" s="10"/>
      <c r="L4" s="7"/>
      <c r="M4" s="9"/>
      <c r="N4" s="10"/>
      <c r="O4" s="11" t="s">
        <v>1</v>
      </c>
      <c r="P4" s="10"/>
    </row>
    <row r="5" spans="1:16" ht="13" x14ac:dyDescent="0.3">
      <c r="A5" s="12"/>
      <c r="B5" s="13"/>
      <c r="C5" s="14" t="s">
        <v>2</v>
      </c>
      <c r="D5" s="15"/>
      <c r="E5" s="16"/>
      <c r="F5" s="14" t="s">
        <v>2</v>
      </c>
      <c r="G5" s="15"/>
      <c r="H5" s="16"/>
      <c r="I5" s="14" t="s">
        <v>2</v>
      </c>
      <c r="J5" s="15"/>
      <c r="K5" s="16"/>
      <c r="L5" s="14" t="s">
        <v>2</v>
      </c>
      <c r="M5" s="15"/>
      <c r="N5" s="16"/>
      <c r="O5" s="17" t="s">
        <v>2</v>
      </c>
      <c r="P5" s="16"/>
    </row>
    <row r="6" spans="1:16" ht="13" x14ac:dyDescent="0.3">
      <c r="A6" s="12"/>
      <c r="B6" s="13"/>
      <c r="C6" s="14" t="s">
        <v>3</v>
      </c>
      <c r="D6" s="15"/>
      <c r="E6" s="16"/>
      <c r="F6" s="14" t="s">
        <v>3</v>
      </c>
      <c r="G6" s="15"/>
      <c r="H6" s="16"/>
      <c r="I6" s="14" t="s">
        <v>3</v>
      </c>
      <c r="J6" s="15"/>
      <c r="K6" s="16"/>
      <c r="L6" s="14" t="s">
        <v>3</v>
      </c>
      <c r="M6" s="15"/>
      <c r="N6" s="16"/>
      <c r="O6" s="17" t="s">
        <v>4</v>
      </c>
      <c r="P6" s="16"/>
    </row>
    <row r="7" spans="1:16" ht="13" x14ac:dyDescent="0.3">
      <c r="A7" s="12"/>
      <c r="B7" s="13"/>
      <c r="C7" s="14" t="s">
        <v>5</v>
      </c>
      <c r="D7" s="15"/>
      <c r="E7" s="16" t="s">
        <v>6</v>
      </c>
      <c r="F7" s="14" t="s">
        <v>7</v>
      </c>
      <c r="G7" s="15"/>
      <c r="H7" s="16" t="s">
        <v>6</v>
      </c>
      <c r="I7" s="14" t="s">
        <v>8</v>
      </c>
      <c r="J7" s="15"/>
      <c r="K7" s="16" t="s">
        <v>6</v>
      </c>
      <c r="L7" s="14" t="s">
        <v>9</v>
      </c>
      <c r="M7" s="15"/>
      <c r="N7" s="16" t="s">
        <v>6</v>
      </c>
      <c r="O7" s="17" t="s">
        <v>10</v>
      </c>
      <c r="P7" s="16" t="s">
        <v>11</v>
      </c>
    </row>
    <row r="8" spans="1:16" ht="13" x14ac:dyDescent="0.3">
      <c r="A8" s="12"/>
      <c r="B8" s="13"/>
      <c r="C8" s="18"/>
      <c r="D8" s="19"/>
      <c r="E8" s="16" t="s">
        <v>12</v>
      </c>
      <c r="F8" s="14"/>
      <c r="G8" s="15"/>
      <c r="H8" s="16" t="s">
        <v>12</v>
      </c>
      <c r="I8" s="14"/>
      <c r="J8" s="15"/>
      <c r="K8" s="16" t="s">
        <v>12</v>
      </c>
      <c r="L8" s="14"/>
      <c r="M8" s="15"/>
      <c r="N8" s="16" t="s">
        <v>12</v>
      </c>
      <c r="O8" s="13"/>
      <c r="P8" s="16" t="s">
        <v>12</v>
      </c>
    </row>
    <row r="9" spans="1:16" ht="13" x14ac:dyDescent="0.3">
      <c r="A9" s="12"/>
      <c r="B9" s="20" t="s">
        <v>13</v>
      </c>
      <c r="C9" s="21" t="s">
        <v>14</v>
      </c>
      <c r="D9" s="22" t="s">
        <v>6</v>
      </c>
      <c r="E9" s="16" t="s">
        <v>15</v>
      </c>
      <c r="F9" s="21" t="s">
        <v>14</v>
      </c>
      <c r="G9" s="22" t="s">
        <v>6</v>
      </c>
      <c r="H9" s="16" t="s">
        <v>15</v>
      </c>
      <c r="I9" s="21" t="s">
        <v>14</v>
      </c>
      <c r="J9" s="22" t="s">
        <v>6</v>
      </c>
      <c r="K9" s="16" t="s">
        <v>15</v>
      </c>
      <c r="L9" s="21" t="s">
        <v>14</v>
      </c>
      <c r="M9" s="22" t="s">
        <v>6</v>
      </c>
      <c r="N9" s="16" t="s">
        <v>15</v>
      </c>
      <c r="O9" s="23" t="s">
        <v>14</v>
      </c>
      <c r="P9" s="16" t="s">
        <v>15</v>
      </c>
    </row>
    <row r="10" spans="1:16" x14ac:dyDescent="0.25">
      <c r="A10" s="24"/>
      <c r="B10" s="25"/>
      <c r="C10" s="26"/>
      <c r="D10" s="27"/>
      <c r="E10" s="25"/>
      <c r="F10" s="26"/>
      <c r="G10" s="27"/>
      <c r="H10" s="25"/>
      <c r="I10" s="26"/>
      <c r="J10" s="27"/>
      <c r="K10" s="25"/>
      <c r="L10" s="26"/>
      <c r="M10" s="27"/>
      <c r="N10" s="25"/>
      <c r="O10" s="26"/>
      <c r="P10" s="25"/>
    </row>
    <row r="11" spans="1:16" x14ac:dyDescent="0.25">
      <c r="A11" s="28">
        <v>125</v>
      </c>
      <c r="B11" s="29" t="s">
        <v>16</v>
      </c>
      <c r="C11" s="30">
        <v>434705.59</v>
      </c>
      <c r="D11" s="31">
        <v>0.2135315664759182</v>
      </c>
      <c r="E11" s="32">
        <v>118</v>
      </c>
      <c r="F11" s="30">
        <v>1056625.46</v>
      </c>
      <c r="G11" s="31">
        <v>0.51902458777246829</v>
      </c>
      <c r="H11" s="33">
        <v>42</v>
      </c>
      <c r="I11" s="30">
        <v>544459.71</v>
      </c>
      <c r="J11" s="34">
        <v>0.26744384575161345</v>
      </c>
      <c r="K11" s="33">
        <v>62</v>
      </c>
      <c r="L11" s="35">
        <v>0</v>
      </c>
      <c r="M11" s="34">
        <v>0</v>
      </c>
      <c r="N11" s="36"/>
      <c r="O11" s="35">
        <v>2035790.76</v>
      </c>
      <c r="P11" s="33">
        <v>147</v>
      </c>
    </row>
    <row r="12" spans="1:16" x14ac:dyDescent="0.25">
      <c r="A12" s="37">
        <v>130</v>
      </c>
      <c r="B12" s="38" t="s">
        <v>17</v>
      </c>
      <c r="C12" s="30">
        <v>15319769.85</v>
      </c>
      <c r="D12" s="31">
        <v>0.31639832230276249</v>
      </c>
      <c r="E12" s="32">
        <v>46</v>
      </c>
      <c r="F12" s="30">
        <v>19596238.66</v>
      </c>
      <c r="G12" s="31">
        <v>0.40471998575543444</v>
      </c>
      <c r="H12" s="33">
        <v>103</v>
      </c>
      <c r="I12" s="30">
        <v>13503242.699999999</v>
      </c>
      <c r="J12" s="34">
        <v>0.27888169194180318</v>
      </c>
      <c r="K12" s="39">
        <v>55</v>
      </c>
      <c r="L12" s="35">
        <v>0</v>
      </c>
      <c r="M12" s="34">
        <v>0</v>
      </c>
      <c r="N12" s="39"/>
      <c r="O12" s="35">
        <v>48419251.209999993</v>
      </c>
      <c r="P12" s="39">
        <v>37</v>
      </c>
    </row>
    <row r="13" spans="1:16" x14ac:dyDescent="0.25">
      <c r="A13" s="40">
        <v>200</v>
      </c>
      <c r="B13" s="38" t="s">
        <v>18</v>
      </c>
      <c r="C13" s="30">
        <v>10771300.060000001</v>
      </c>
      <c r="D13" s="31">
        <v>0.25748534938358691</v>
      </c>
      <c r="E13" s="32">
        <v>88</v>
      </c>
      <c r="F13" s="30">
        <v>22776754.920000002</v>
      </c>
      <c r="G13" s="31">
        <v>0.54447287381580312</v>
      </c>
      <c r="H13" s="33">
        <v>31</v>
      </c>
      <c r="I13" s="30">
        <v>8284616.6100000003</v>
      </c>
      <c r="J13" s="34">
        <v>0.19804177680061003</v>
      </c>
      <c r="K13" s="39">
        <v>95</v>
      </c>
      <c r="L13" s="35">
        <v>0</v>
      </c>
      <c r="M13" s="34">
        <v>0</v>
      </c>
      <c r="N13" s="39"/>
      <c r="O13" s="35">
        <v>41832671.590000004</v>
      </c>
      <c r="P13" s="39">
        <v>44</v>
      </c>
    </row>
    <row r="14" spans="1:16" x14ac:dyDescent="0.25">
      <c r="A14" s="40">
        <v>220</v>
      </c>
      <c r="B14" s="38" t="s">
        <v>19</v>
      </c>
      <c r="C14" s="30">
        <v>7292645.4800000004</v>
      </c>
      <c r="D14" s="31">
        <v>0.20583213355891539</v>
      </c>
      <c r="E14" s="32">
        <v>123</v>
      </c>
      <c r="F14" s="30">
        <v>16112229.01</v>
      </c>
      <c r="G14" s="31">
        <v>0.45476151043038926</v>
      </c>
      <c r="H14" s="33">
        <v>74</v>
      </c>
      <c r="I14" s="30">
        <v>12025188.609999999</v>
      </c>
      <c r="J14" s="34">
        <v>0.3394063560106953</v>
      </c>
      <c r="K14" s="39">
        <v>34</v>
      </c>
      <c r="L14" s="35">
        <v>0</v>
      </c>
      <c r="M14" s="34">
        <v>0</v>
      </c>
      <c r="N14" s="39"/>
      <c r="O14" s="35">
        <v>35430063.100000001</v>
      </c>
      <c r="P14" s="39">
        <v>60</v>
      </c>
    </row>
    <row r="15" spans="1:16" x14ac:dyDescent="0.25">
      <c r="A15" s="40">
        <v>300</v>
      </c>
      <c r="B15" s="38" t="s">
        <v>20</v>
      </c>
      <c r="C15" s="30">
        <v>4220327.3499999996</v>
      </c>
      <c r="D15" s="31">
        <v>0.29031506616892566</v>
      </c>
      <c r="E15" s="32">
        <v>62</v>
      </c>
      <c r="F15" s="30">
        <v>6543420.7300000004</v>
      </c>
      <c r="G15" s="31">
        <v>0.45011997048074243</v>
      </c>
      <c r="H15" s="33">
        <v>75</v>
      </c>
      <c r="I15" s="30">
        <v>3773311.28</v>
      </c>
      <c r="J15" s="34">
        <v>0.25956496335033197</v>
      </c>
      <c r="K15" s="39">
        <v>67</v>
      </c>
      <c r="L15" s="35">
        <v>0</v>
      </c>
      <c r="M15" s="34">
        <v>0</v>
      </c>
      <c r="N15" s="39"/>
      <c r="O15" s="35">
        <v>14537059.359999999</v>
      </c>
      <c r="P15" s="39">
        <v>123</v>
      </c>
    </row>
    <row r="16" spans="1:16" x14ac:dyDescent="0.25">
      <c r="A16" s="40">
        <v>400</v>
      </c>
      <c r="B16" s="38" t="s">
        <v>21</v>
      </c>
      <c r="C16" s="30">
        <v>6381594.5</v>
      </c>
      <c r="D16" s="31">
        <v>0.33098451565438275</v>
      </c>
      <c r="E16" s="32">
        <v>36</v>
      </c>
      <c r="F16" s="30">
        <v>9271153.5099999998</v>
      </c>
      <c r="G16" s="31">
        <v>0.48085290503255584</v>
      </c>
      <c r="H16" s="33">
        <v>58</v>
      </c>
      <c r="I16" s="30">
        <v>3627895.64</v>
      </c>
      <c r="J16" s="34">
        <v>0.18816257931306149</v>
      </c>
      <c r="K16" s="39">
        <v>98</v>
      </c>
      <c r="L16" s="35">
        <v>0</v>
      </c>
      <c r="M16" s="34">
        <v>0</v>
      </c>
      <c r="N16" s="39"/>
      <c r="O16" s="35">
        <v>19280643.649999999</v>
      </c>
      <c r="P16" s="39">
        <v>109</v>
      </c>
    </row>
    <row r="17" spans="1:16" x14ac:dyDescent="0.25">
      <c r="A17" s="40">
        <v>420</v>
      </c>
      <c r="B17" s="38" t="s">
        <v>22</v>
      </c>
      <c r="C17" s="30">
        <v>8639743.6799999997</v>
      </c>
      <c r="D17" s="31">
        <v>0.26459013273331167</v>
      </c>
      <c r="E17" s="32">
        <v>85</v>
      </c>
      <c r="F17" s="30">
        <v>15887192.130000001</v>
      </c>
      <c r="G17" s="31">
        <v>0.48654154916275533</v>
      </c>
      <c r="H17" s="33">
        <v>55</v>
      </c>
      <c r="I17" s="30">
        <v>8126374.3899999997</v>
      </c>
      <c r="J17" s="34">
        <v>0.24886831810393295</v>
      </c>
      <c r="K17" s="39">
        <v>76</v>
      </c>
      <c r="L17" s="35">
        <v>0</v>
      </c>
      <c r="M17" s="34">
        <v>0</v>
      </c>
      <c r="N17" s="39"/>
      <c r="O17" s="35">
        <v>32653310.200000003</v>
      </c>
      <c r="P17" s="39">
        <v>65</v>
      </c>
    </row>
    <row r="18" spans="1:16" x14ac:dyDescent="0.25">
      <c r="A18" s="40">
        <v>500</v>
      </c>
      <c r="B18" s="38" t="s">
        <v>23</v>
      </c>
      <c r="C18" s="30">
        <v>2666666.64</v>
      </c>
      <c r="D18" s="31">
        <v>0.17262209825999061</v>
      </c>
      <c r="E18" s="32">
        <v>135</v>
      </c>
      <c r="F18" s="30">
        <v>7143313.9500000002</v>
      </c>
      <c r="G18" s="31">
        <v>0.46241019559117508</v>
      </c>
      <c r="H18" s="33">
        <v>70</v>
      </c>
      <c r="I18" s="30">
        <v>5638022.1100000003</v>
      </c>
      <c r="J18" s="34">
        <v>0.36496770614883439</v>
      </c>
      <c r="K18" s="39">
        <v>22</v>
      </c>
      <c r="L18" s="35">
        <v>0</v>
      </c>
      <c r="M18" s="31">
        <v>0</v>
      </c>
      <c r="N18" s="39"/>
      <c r="O18" s="35">
        <v>15448002.699999999</v>
      </c>
      <c r="P18" s="39">
        <v>117</v>
      </c>
    </row>
    <row r="19" spans="1:16" x14ac:dyDescent="0.25">
      <c r="A19" s="40">
        <v>614</v>
      </c>
      <c r="B19" s="38" t="s">
        <v>24</v>
      </c>
      <c r="C19" s="30">
        <v>13184920.279999999</v>
      </c>
      <c r="D19" s="31">
        <v>0.27360642187443412</v>
      </c>
      <c r="E19" s="32">
        <v>78</v>
      </c>
      <c r="F19" s="30">
        <v>19362720.07</v>
      </c>
      <c r="G19" s="31">
        <v>0.40180482275232937</v>
      </c>
      <c r="H19" s="33">
        <v>108</v>
      </c>
      <c r="I19" s="30">
        <v>15641726.66</v>
      </c>
      <c r="J19" s="34">
        <v>0.32458875537323639</v>
      </c>
      <c r="K19" s="39">
        <v>38</v>
      </c>
      <c r="L19" s="35">
        <v>0</v>
      </c>
      <c r="M19" s="34">
        <v>0</v>
      </c>
      <c r="N19" s="39"/>
      <c r="O19" s="35">
        <v>48189367.010000005</v>
      </c>
      <c r="P19" s="39">
        <v>38</v>
      </c>
    </row>
    <row r="20" spans="1:16" x14ac:dyDescent="0.25">
      <c r="A20" s="40">
        <v>617</v>
      </c>
      <c r="B20" s="38" t="s">
        <v>25</v>
      </c>
      <c r="C20" s="30">
        <v>2116318.46</v>
      </c>
      <c r="D20" s="31">
        <v>0.15633647877028936</v>
      </c>
      <c r="E20" s="32">
        <v>142</v>
      </c>
      <c r="F20" s="30">
        <v>7030429.3399999999</v>
      </c>
      <c r="G20" s="31">
        <v>0.51935121676296747</v>
      </c>
      <c r="H20" s="33">
        <v>39</v>
      </c>
      <c r="I20" s="30">
        <v>4390198.13</v>
      </c>
      <c r="J20" s="34">
        <v>0.3243123044667432</v>
      </c>
      <c r="K20" s="39">
        <v>39</v>
      </c>
      <c r="L20" s="35">
        <v>0</v>
      </c>
      <c r="M20" s="34">
        <v>0</v>
      </c>
      <c r="N20" s="39"/>
      <c r="O20" s="35">
        <v>13536945.93</v>
      </c>
      <c r="P20" s="39">
        <v>127</v>
      </c>
    </row>
    <row r="21" spans="1:16" x14ac:dyDescent="0.25">
      <c r="A21" s="40">
        <v>618</v>
      </c>
      <c r="B21" s="38" t="s">
        <v>26</v>
      </c>
      <c r="C21" s="30">
        <v>4712770.63</v>
      </c>
      <c r="D21" s="31">
        <v>0.24232398564618593</v>
      </c>
      <c r="E21" s="32">
        <v>97</v>
      </c>
      <c r="F21" s="30">
        <v>7981756.9199999999</v>
      </c>
      <c r="G21" s="31">
        <v>0.41041062703139136</v>
      </c>
      <c r="H21" s="33">
        <v>99</v>
      </c>
      <c r="I21" s="30">
        <v>6753694.29</v>
      </c>
      <c r="J21" s="34">
        <v>0.34726538732242268</v>
      </c>
      <c r="K21" s="39">
        <v>30</v>
      </c>
      <c r="L21" s="35">
        <v>0</v>
      </c>
      <c r="M21" s="34">
        <v>0</v>
      </c>
      <c r="N21" s="39"/>
      <c r="O21" s="35">
        <v>19448221.84</v>
      </c>
      <c r="P21" s="39">
        <v>108</v>
      </c>
    </row>
    <row r="22" spans="1:16" x14ac:dyDescent="0.25">
      <c r="A22" s="40">
        <v>700</v>
      </c>
      <c r="B22" s="38" t="s">
        <v>27</v>
      </c>
      <c r="C22" s="30">
        <v>6195254.3600000003</v>
      </c>
      <c r="D22" s="31">
        <v>0.15916925701962714</v>
      </c>
      <c r="E22" s="32">
        <v>140</v>
      </c>
      <c r="F22" s="30">
        <v>15301509.32</v>
      </c>
      <c r="G22" s="31">
        <v>0.3931283088985712</v>
      </c>
      <c r="H22" s="33">
        <v>112</v>
      </c>
      <c r="I22" s="30">
        <v>17425666.920000002</v>
      </c>
      <c r="J22" s="34">
        <v>0.44770243408180171</v>
      </c>
      <c r="K22" s="39">
        <v>7</v>
      </c>
      <c r="L22" s="35">
        <v>0</v>
      </c>
      <c r="M22" s="34">
        <v>0</v>
      </c>
      <c r="N22" s="39"/>
      <c r="O22" s="35">
        <v>38922430.600000001</v>
      </c>
      <c r="P22" s="39">
        <v>50</v>
      </c>
    </row>
    <row r="23" spans="1:16" x14ac:dyDescent="0.25">
      <c r="A23" s="40">
        <v>800</v>
      </c>
      <c r="B23" s="38" t="s">
        <v>28</v>
      </c>
      <c r="C23" s="30">
        <v>3005714.96</v>
      </c>
      <c r="D23" s="31">
        <v>0.26375984528061552</v>
      </c>
      <c r="E23" s="32">
        <v>86</v>
      </c>
      <c r="F23" s="30">
        <v>5379643.7999999998</v>
      </c>
      <c r="G23" s="31">
        <v>0.47207870181835954</v>
      </c>
      <c r="H23" s="33">
        <v>61</v>
      </c>
      <c r="I23" s="30">
        <v>3010291.54</v>
      </c>
      <c r="J23" s="34">
        <v>0.26416145290102488</v>
      </c>
      <c r="K23" s="39">
        <v>65</v>
      </c>
      <c r="L23" s="35">
        <v>0</v>
      </c>
      <c r="M23" s="34">
        <v>0</v>
      </c>
      <c r="N23" s="39"/>
      <c r="O23" s="35">
        <v>11395650.300000001</v>
      </c>
      <c r="P23" s="39">
        <v>133</v>
      </c>
    </row>
    <row r="24" spans="1:16" customFormat="1" x14ac:dyDescent="0.25">
      <c r="A24" s="41">
        <v>911</v>
      </c>
      <c r="B24" s="42" t="s">
        <v>29</v>
      </c>
      <c r="C24" s="30">
        <v>5041766.84</v>
      </c>
      <c r="D24" s="31">
        <v>0.14908274937077939</v>
      </c>
      <c r="E24" s="32">
        <v>145</v>
      </c>
      <c r="F24" s="30">
        <v>16569604.039999999</v>
      </c>
      <c r="G24" s="31">
        <v>0.48995564544360676</v>
      </c>
      <c r="H24" s="33">
        <v>53</v>
      </c>
      <c r="I24" s="30">
        <v>12207208.810000001</v>
      </c>
      <c r="J24" s="31">
        <v>0.36096160518561393</v>
      </c>
      <c r="K24" s="33">
        <v>24</v>
      </c>
      <c r="L24" s="35">
        <v>0</v>
      </c>
      <c r="M24" s="31">
        <v>0</v>
      </c>
      <c r="N24" s="33"/>
      <c r="O24" s="35">
        <v>33818579.689999998</v>
      </c>
      <c r="P24" s="33">
        <v>63</v>
      </c>
    </row>
    <row r="25" spans="1:16" x14ac:dyDescent="0.25">
      <c r="A25" s="40">
        <v>921</v>
      </c>
      <c r="B25" s="38" t="s">
        <v>30</v>
      </c>
      <c r="C25" s="30">
        <v>1872939.41</v>
      </c>
      <c r="D25" s="31">
        <v>0.22618963559330327</v>
      </c>
      <c r="E25" s="32">
        <v>108</v>
      </c>
      <c r="F25" s="30">
        <v>4437236.5</v>
      </c>
      <c r="G25" s="31">
        <v>0.53587259770261575</v>
      </c>
      <c r="H25" s="33">
        <v>34</v>
      </c>
      <c r="I25" s="30">
        <v>1970218.57</v>
      </c>
      <c r="J25" s="34">
        <v>0.23793776670408098</v>
      </c>
      <c r="K25" s="39">
        <v>82</v>
      </c>
      <c r="L25" s="35">
        <v>0</v>
      </c>
      <c r="M25" s="34">
        <v>0</v>
      </c>
      <c r="N25" s="39"/>
      <c r="O25" s="35">
        <v>8280394.4800000004</v>
      </c>
      <c r="P25" s="39">
        <v>139</v>
      </c>
    </row>
    <row r="26" spans="1:16" x14ac:dyDescent="0.25">
      <c r="A26" s="37">
        <v>1000</v>
      </c>
      <c r="B26" s="38" t="s">
        <v>31</v>
      </c>
      <c r="C26" s="30">
        <v>10822368.93</v>
      </c>
      <c r="D26" s="31">
        <v>0.45896655484395477</v>
      </c>
      <c r="E26" s="32">
        <v>4</v>
      </c>
      <c r="F26" s="30">
        <v>8851879.3800000008</v>
      </c>
      <c r="G26" s="31">
        <v>0.37539993408197764</v>
      </c>
      <c r="H26" s="33">
        <v>118</v>
      </c>
      <c r="I26" s="30">
        <v>3905615.66</v>
      </c>
      <c r="J26" s="34">
        <v>0.16563351107406749</v>
      </c>
      <c r="K26" s="39">
        <v>115</v>
      </c>
      <c r="L26" s="35">
        <v>0</v>
      </c>
      <c r="M26" s="34">
        <v>0</v>
      </c>
      <c r="N26" s="39"/>
      <c r="O26" s="35">
        <v>23579863.970000003</v>
      </c>
      <c r="P26" s="39">
        <v>93</v>
      </c>
    </row>
    <row r="27" spans="1:16" x14ac:dyDescent="0.25">
      <c r="A27" s="37">
        <v>1100</v>
      </c>
      <c r="B27" s="38" t="s">
        <v>32</v>
      </c>
      <c r="C27" s="30">
        <v>5485195.5899999999</v>
      </c>
      <c r="D27" s="31">
        <v>0.24974972316162067</v>
      </c>
      <c r="E27" s="32">
        <v>95</v>
      </c>
      <c r="F27" s="30">
        <v>8162915.3200000003</v>
      </c>
      <c r="G27" s="31">
        <v>0.37167058273700543</v>
      </c>
      <c r="H27" s="33">
        <v>120</v>
      </c>
      <c r="I27" s="30">
        <v>8314658.54</v>
      </c>
      <c r="J27" s="34">
        <v>0.37857969410137393</v>
      </c>
      <c r="K27" s="39">
        <v>16</v>
      </c>
      <c r="L27" s="35">
        <v>0</v>
      </c>
      <c r="M27" s="34">
        <v>0</v>
      </c>
      <c r="N27" s="39"/>
      <c r="O27" s="35">
        <v>21962769.449999999</v>
      </c>
      <c r="P27" s="39">
        <v>98</v>
      </c>
    </row>
    <row r="28" spans="1:16" x14ac:dyDescent="0.25">
      <c r="A28" s="37">
        <v>1211</v>
      </c>
      <c r="B28" s="38" t="s">
        <v>33</v>
      </c>
      <c r="C28" s="30">
        <v>4076970.51</v>
      </c>
      <c r="D28" s="31">
        <v>0.34304627433047419</v>
      </c>
      <c r="E28" s="32">
        <v>30</v>
      </c>
      <c r="F28" s="30">
        <v>6239835.0599999996</v>
      </c>
      <c r="G28" s="31">
        <v>0.52503498971094376</v>
      </c>
      <c r="H28" s="33">
        <v>38</v>
      </c>
      <c r="I28" s="30">
        <v>1567802.47</v>
      </c>
      <c r="J28" s="34">
        <v>0.13191873595858192</v>
      </c>
      <c r="K28" s="39">
        <v>137</v>
      </c>
      <c r="L28" s="35">
        <v>0</v>
      </c>
      <c r="M28" s="34">
        <v>0</v>
      </c>
      <c r="N28" s="39"/>
      <c r="O28" s="35">
        <v>11884608.040000001</v>
      </c>
      <c r="P28" s="39">
        <v>132</v>
      </c>
    </row>
    <row r="29" spans="1:16" x14ac:dyDescent="0.25">
      <c r="A29" s="37">
        <v>1212</v>
      </c>
      <c r="B29" s="38" t="s">
        <v>34</v>
      </c>
      <c r="C29" s="30">
        <v>7422035.1500000004</v>
      </c>
      <c r="D29" s="31">
        <v>0.28674821410874524</v>
      </c>
      <c r="E29" s="32">
        <v>65</v>
      </c>
      <c r="F29" s="30">
        <v>10988772.039999999</v>
      </c>
      <c r="G29" s="31">
        <v>0.42454807799153482</v>
      </c>
      <c r="H29" s="33">
        <v>89</v>
      </c>
      <c r="I29" s="30">
        <v>7472650.0899999999</v>
      </c>
      <c r="J29" s="34">
        <v>0.28870370789972</v>
      </c>
      <c r="K29" s="39">
        <v>53</v>
      </c>
      <c r="L29" s="35">
        <v>0</v>
      </c>
      <c r="M29" s="34">
        <v>0</v>
      </c>
      <c r="N29" s="39"/>
      <c r="O29" s="35">
        <v>25883457.279999997</v>
      </c>
      <c r="P29" s="39">
        <v>86</v>
      </c>
    </row>
    <row r="30" spans="1:16" x14ac:dyDescent="0.25">
      <c r="A30" s="37">
        <v>1321</v>
      </c>
      <c r="B30" s="38" t="s">
        <v>35</v>
      </c>
      <c r="C30" s="30">
        <v>11744570.949999999</v>
      </c>
      <c r="D30" s="31">
        <v>0.30355667179602536</v>
      </c>
      <c r="E30" s="32">
        <v>54</v>
      </c>
      <c r="F30" s="30">
        <v>17342666.859999999</v>
      </c>
      <c r="G30" s="31">
        <v>0.44824815265719226</v>
      </c>
      <c r="H30" s="33">
        <v>77</v>
      </c>
      <c r="I30" s="30">
        <v>9602641.3499999996</v>
      </c>
      <c r="J30" s="34">
        <v>0.24819517554678247</v>
      </c>
      <c r="K30" s="39">
        <v>78</v>
      </c>
      <c r="L30" s="35">
        <v>0</v>
      </c>
      <c r="M30" s="34">
        <v>0</v>
      </c>
      <c r="N30" s="39"/>
      <c r="O30" s="35">
        <v>38689879.159999996</v>
      </c>
      <c r="P30" s="39">
        <v>51</v>
      </c>
    </row>
    <row r="31" spans="1:16" x14ac:dyDescent="0.25">
      <c r="A31" s="37">
        <v>1400</v>
      </c>
      <c r="B31" s="38" t="s">
        <v>36</v>
      </c>
      <c r="C31" s="30">
        <v>5887977.5700000003</v>
      </c>
      <c r="D31" s="31">
        <v>0.30131255842878574</v>
      </c>
      <c r="E31" s="32">
        <v>55</v>
      </c>
      <c r="F31" s="30">
        <v>6345568.5300000003</v>
      </c>
      <c r="G31" s="31">
        <v>0.3247294110292423</v>
      </c>
      <c r="H31" s="33">
        <v>139</v>
      </c>
      <c r="I31" s="30">
        <v>7307549.7000000002</v>
      </c>
      <c r="J31" s="34">
        <v>0.37395803054197196</v>
      </c>
      <c r="K31" s="39">
        <v>17</v>
      </c>
      <c r="L31" s="35">
        <v>0</v>
      </c>
      <c r="M31" s="34">
        <v>0</v>
      </c>
      <c r="N31" s="39"/>
      <c r="O31" s="35">
        <v>19541095.800000001</v>
      </c>
      <c r="P31" s="39">
        <v>107</v>
      </c>
    </row>
    <row r="32" spans="1:16" x14ac:dyDescent="0.25">
      <c r="A32" s="37">
        <v>1420</v>
      </c>
      <c r="B32" s="38" t="s">
        <v>37</v>
      </c>
      <c r="C32" s="30">
        <v>4132667.1</v>
      </c>
      <c r="D32" s="31">
        <v>0.10776014751662095</v>
      </c>
      <c r="E32" s="32">
        <v>147</v>
      </c>
      <c r="F32" s="30">
        <v>14879136.41</v>
      </c>
      <c r="G32" s="31">
        <v>0.38797655259034192</v>
      </c>
      <c r="H32" s="33">
        <v>113</v>
      </c>
      <c r="I32" s="30">
        <v>19338803.789999999</v>
      </c>
      <c r="J32" s="34">
        <v>0.5042632998930372</v>
      </c>
      <c r="K32" s="39">
        <v>2</v>
      </c>
      <c r="L32" s="35">
        <v>0</v>
      </c>
      <c r="M32" s="34">
        <v>0</v>
      </c>
      <c r="N32" s="39"/>
      <c r="O32" s="35">
        <v>38350607.299999997</v>
      </c>
      <c r="P32" s="39">
        <v>52</v>
      </c>
    </row>
    <row r="33" spans="1:18" x14ac:dyDescent="0.25">
      <c r="A33" s="37">
        <v>1425</v>
      </c>
      <c r="B33" s="38" t="s">
        <v>38</v>
      </c>
      <c r="C33" s="30">
        <v>3603845.38</v>
      </c>
      <c r="D33" s="31">
        <v>0.29867471110076887</v>
      </c>
      <c r="E33" s="32">
        <v>56</v>
      </c>
      <c r="F33" s="30">
        <v>3789532.93</v>
      </c>
      <c r="G33" s="31">
        <v>0.31406387725618801</v>
      </c>
      <c r="H33" s="33">
        <v>141</v>
      </c>
      <c r="I33" s="30">
        <v>4672743.28</v>
      </c>
      <c r="J33" s="34">
        <v>0.38726141164304317</v>
      </c>
      <c r="K33" s="39">
        <v>15</v>
      </c>
      <c r="L33" s="35">
        <v>0</v>
      </c>
      <c r="M33" s="34">
        <v>0</v>
      </c>
      <c r="N33" s="39"/>
      <c r="O33" s="35">
        <v>12066121.59</v>
      </c>
      <c r="P33" s="39">
        <v>131</v>
      </c>
    </row>
    <row r="34" spans="1:18" x14ac:dyDescent="0.25">
      <c r="A34" s="37">
        <v>1500</v>
      </c>
      <c r="B34" s="38" t="s">
        <v>39</v>
      </c>
      <c r="C34" s="30">
        <v>5448234.8700000001</v>
      </c>
      <c r="D34" s="31">
        <v>0.18024254083919505</v>
      </c>
      <c r="E34" s="32">
        <v>134</v>
      </c>
      <c r="F34" s="30">
        <v>14414576.82</v>
      </c>
      <c r="G34" s="31">
        <v>0.47687370554907155</v>
      </c>
      <c r="H34" s="33">
        <v>59</v>
      </c>
      <c r="I34" s="30">
        <v>10364430.140000001</v>
      </c>
      <c r="J34" s="34">
        <v>0.34288375361173334</v>
      </c>
      <c r="K34" s="39">
        <v>33</v>
      </c>
      <c r="L34" s="35">
        <v>0</v>
      </c>
      <c r="M34" s="34">
        <v>0</v>
      </c>
      <c r="N34" s="39"/>
      <c r="O34" s="35">
        <v>30227241.830000002</v>
      </c>
      <c r="P34" s="39">
        <v>74</v>
      </c>
    </row>
    <row r="35" spans="1:18" x14ac:dyDescent="0.25">
      <c r="A35" s="37">
        <v>1520</v>
      </c>
      <c r="B35" s="38" t="s">
        <v>40</v>
      </c>
      <c r="C35" s="30">
        <v>5540485.8799999999</v>
      </c>
      <c r="D35" s="31">
        <v>0.27409086041234176</v>
      </c>
      <c r="E35" s="32">
        <v>77</v>
      </c>
      <c r="F35" s="30">
        <v>8125678.1100000003</v>
      </c>
      <c r="G35" s="31">
        <v>0.40198173099642148</v>
      </c>
      <c r="H35" s="33">
        <v>107</v>
      </c>
      <c r="I35" s="30">
        <v>6547884.2699999996</v>
      </c>
      <c r="J35" s="34">
        <v>0.32392740859123687</v>
      </c>
      <c r="K35" s="39">
        <v>40</v>
      </c>
      <c r="L35" s="35">
        <v>0</v>
      </c>
      <c r="M35" s="34">
        <v>0</v>
      </c>
      <c r="N35" s="39"/>
      <c r="O35" s="35">
        <v>20214048.259999998</v>
      </c>
      <c r="P35" s="39">
        <v>104</v>
      </c>
    </row>
    <row r="36" spans="1:18" x14ac:dyDescent="0.25">
      <c r="A36" s="37">
        <v>1600</v>
      </c>
      <c r="B36" s="38" t="s">
        <v>41</v>
      </c>
      <c r="C36" s="30">
        <v>12233701.970000001</v>
      </c>
      <c r="D36" s="31">
        <v>0.32786788183266952</v>
      </c>
      <c r="E36" s="32">
        <v>39</v>
      </c>
      <c r="F36" s="30">
        <v>18577113.780000001</v>
      </c>
      <c r="G36" s="31">
        <v>0.49787373932676382</v>
      </c>
      <c r="H36" s="33">
        <v>49</v>
      </c>
      <c r="I36" s="30">
        <v>6502085.7199999997</v>
      </c>
      <c r="J36" s="34">
        <v>0.17425837884056675</v>
      </c>
      <c r="K36" s="39">
        <v>109</v>
      </c>
      <c r="L36" s="35">
        <v>0</v>
      </c>
      <c r="M36" s="34">
        <v>0</v>
      </c>
      <c r="N36" s="39"/>
      <c r="O36" s="35">
        <v>37312901.469999999</v>
      </c>
      <c r="P36" s="39">
        <v>56</v>
      </c>
    </row>
    <row r="37" spans="1:18" x14ac:dyDescent="0.25">
      <c r="A37" s="37">
        <v>1700</v>
      </c>
      <c r="B37" s="38" t="s">
        <v>42</v>
      </c>
      <c r="C37" s="30">
        <v>159961796.03</v>
      </c>
      <c r="D37" s="31">
        <v>0.3746205108584087</v>
      </c>
      <c r="E37" s="32">
        <v>19</v>
      </c>
      <c r="F37" s="30">
        <v>218903770.93000001</v>
      </c>
      <c r="G37" s="31">
        <v>0.51265892563027304</v>
      </c>
      <c r="H37" s="33">
        <v>44</v>
      </c>
      <c r="I37" s="30">
        <v>48131330.950000003</v>
      </c>
      <c r="J37" s="34">
        <v>0.11272056351131818</v>
      </c>
      <c r="K37" s="39">
        <v>141</v>
      </c>
      <c r="L37" s="35">
        <v>0</v>
      </c>
      <c r="M37" s="34">
        <v>0</v>
      </c>
      <c r="N37" s="39"/>
      <c r="O37" s="35">
        <v>426996897.91000003</v>
      </c>
      <c r="P37" s="39">
        <v>1</v>
      </c>
    </row>
    <row r="38" spans="1:18" x14ac:dyDescent="0.25">
      <c r="A38" s="37">
        <v>1800</v>
      </c>
      <c r="B38" s="38" t="s">
        <v>43</v>
      </c>
      <c r="C38" s="30">
        <v>10833637.370000003</v>
      </c>
      <c r="D38" s="31">
        <v>0.32215580325833115</v>
      </c>
      <c r="E38" s="32">
        <v>44</v>
      </c>
      <c r="F38" s="30">
        <v>14326110.710000001</v>
      </c>
      <c r="G38" s="31">
        <v>0.42601017052021095</v>
      </c>
      <c r="H38" s="33">
        <v>87</v>
      </c>
      <c r="I38" s="30">
        <v>8468816.9199999999</v>
      </c>
      <c r="J38" s="34">
        <v>0.25183402622145779</v>
      </c>
      <c r="K38" s="39">
        <v>75</v>
      </c>
      <c r="L38" s="35">
        <v>0</v>
      </c>
      <c r="M38" s="34">
        <v>0</v>
      </c>
      <c r="N38" s="39"/>
      <c r="O38" s="35">
        <v>33628565.000000007</v>
      </c>
      <c r="P38" s="39">
        <v>64</v>
      </c>
    </row>
    <row r="39" spans="1:18" x14ac:dyDescent="0.25">
      <c r="A39" s="37">
        <v>1802</v>
      </c>
      <c r="B39" s="38" t="s">
        <v>44</v>
      </c>
      <c r="C39" s="30">
        <v>2711797.7599999998</v>
      </c>
      <c r="D39" s="31">
        <v>0.31520789755841333</v>
      </c>
      <c r="E39" s="32">
        <v>49</v>
      </c>
      <c r="F39" s="30">
        <v>4288182.01</v>
      </c>
      <c r="G39" s="31">
        <v>0.4984401328364218</v>
      </c>
      <c r="H39" s="33">
        <v>48</v>
      </c>
      <c r="I39" s="30">
        <v>1603223.96</v>
      </c>
      <c r="J39" s="34">
        <v>0.18635196960516473</v>
      </c>
      <c r="K39" s="39">
        <v>100</v>
      </c>
      <c r="L39" s="35">
        <v>0</v>
      </c>
      <c r="M39" s="34">
        <v>0</v>
      </c>
      <c r="N39" s="39"/>
      <c r="O39" s="35">
        <v>8603203.7300000004</v>
      </c>
      <c r="P39" s="39">
        <v>136</v>
      </c>
      <c r="R39" t="s">
        <v>45</v>
      </c>
    </row>
    <row r="40" spans="1:18" x14ac:dyDescent="0.25">
      <c r="A40" s="37">
        <v>1820</v>
      </c>
      <c r="B40" s="38" t="s">
        <v>46</v>
      </c>
      <c r="C40" s="30">
        <v>26409181.260000002</v>
      </c>
      <c r="D40" s="31">
        <v>0.34260787617424693</v>
      </c>
      <c r="E40" s="32">
        <v>31</v>
      </c>
      <c r="F40" s="30">
        <v>24101932.16</v>
      </c>
      <c r="G40" s="31">
        <v>0.31267579663820971</v>
      </c>
      <c r="H40" s="33">
        <v>142</v>
      </c>
      <c r="I40" s="30">
        <v>26571706.609999999</v>
      </c>
      <c r="J40" s="34">
        <v>0.34471632718754336</v>
      </c>
      <c r="K40" s="39">
        <v>32</v>
      </c>
      <c r="L40" s="35">
        <v>0</v>
      </c>
      <c r="M40" s="34">
        <v>0</v>
      </c>
      <c r="N40" s="39"/>
      <c r="O40" s="35">
        <v>77082820.030000001</v>
      </c>
      <c r="P40" s="39">
        <v>19</v>
      </c>
    </row>
    <row r="41" spans="1:18" x14ac:dyDescent="0.25">
      <c r="A41" s="37">
        <v>1821</v>
      </c>
      <c r="B41" s="38" t="s">
        <v>47</v>
      </c>
      <c r="C41" s="30">
        <v>15876925.560000001</v>
      </c>
      <c r="D41" s="31">
        <v>0.28464458379699692</v>
      </c>
      <c r="E41" s="32">
        <v>67</v>
      </c>
      <c r="F41" s="30">
        <v>31646901.899999999</v>
      </c>
      <c r="G41" s="31">
        <v>0.56737176134936096</v>
      </c>
      <c r="H41" s="33">
        <v>21</v>
      </c>
      <c r="I41" s="30">
        <v>8254242.6799999997</v>
      </c>
      <c r="J41" s="34">
        <v>0.14798365485364209</v>
      </c>
      <c r="K41" s="39">
        <v>129</v>
      </c>
      <c r="L41" s="35">
        <v>0</v>
      </c>
      <c r="M41" s="34">
        <v>0</v>
      </c>
      <c r="N41" s="39"/>
      <c r="O41" s="35">
        <v>55778070.140000001</v>
      </c>
      <c r="P41" s="39">
        <v>31</v>
      </c>
    </row>
    <row r="42" spans="1:18" x14ac:dyDescent="0.25">
      <c r="A42" s="37">
        <v>1900</v>
      </c>
      <c r="B42" s="38" t="s">
        <v>48</v>
      </c>
      <c r="C42" s="30">
        <v>3712323.77</v>
      </c>
      <c r="D42" s="31">
        <v>0.22139727038337773</v>
      </c>
      <c r="E42" s="32">
        <v>111</v>
      </c>
      <c r="F42" s="30">
        <v>9236876.0500000007</v>
      </c>
      <c r="G42" s="31">
        <v>0.55087305715783408</v>
      </c>
      <c r="H42" s="33">
        <v>26</v>
      </c>
      <c r="I42" s="30">
        <v>3818503.61</v>
      </c>
      <c r="J42" s="34">
        <v>0.22772967245878822</v>
      </c>
      <c r="K42" s="39">
        <v>86</v>
      </c>
      <c r="L42" s="35">
        <v>0</v>
      </c>
      <c r="M42" s="34">
        <v>0</v>
      </c>
      <c r="N42" s="39"/>
      <c r="O42" s="35">
        <v>16767703.43</v>
      </c>
      <c r="P42" s="39">
        <v>112</v>
      </c>
    </row>
    <row r="43" spans="1:18" x14ac:dyDescent="0.25">
      <c r="A43" s="37">
        <v>2000</v>
      </c>
      <c r="B43" s="38" t="s">
        <v>49</v>
      </c>
      <c r="C43" s="30">
        <v>10599382.710000001</v>
      </c>
      <c r="D43" s="31">
        <v>0.22349278214118673</v>
      </c>
      <c r="E43" s="32">
        <v>110</v>
      </c>
      <c r="F43" s="30">
        <v>28406739.289999999</v>
      </c>
      <c r="G43" s="31">
        <v>0.59896895594606359</v>
      </c>
      <c r="H43" s="33">
        <v>12</v>
      </c>
      <c r="I43" s="30">
        <v>8419940.75</v>
      </c>
      <c r="J43" s="34">
        <v>0.17753826191274966</v>
      </c>
      <c r="K43" s="39">
        <v>106</v>
      </c>
      <c r="L43" s="35">
        <v>0</v>
      </c>
      <c r="M43" s="34">
        <v>0</v>
      </c>
      <c r="N43" s="39"/>
      <c r="O43" s="35">
        <v>47426062.75</v>
      </c>
      <c r="P43" s="39">
        <v>39</v>
      </c>
    </row>
    <row r="44" spans="1:18" x14ac:dyDescent="0.25">
      <c r="A44" s="37">
        <v>2100</v>
      </c>
      <c r="B44" s="38" t="s">
        <v>50</v>
      </c>
      <c r="C44" s="30">
        <v>6988228.3700000001</v>
      </c>
      <c r="D44" s="31">
        <v>0.2825017378665689</v>
      </c>
      <c r="E44" s="32">
        <v>69</v>
      </c>
      <c r="F44" s="30">
        <v>13697382.039999999</v>
      </c>
      <c r="G44" s="31">
        <v>0.55372177691473023</v>
      </c>
      <c r="H44" s="33">
        <v>25</v>
      </c>
      <c r="I44" s="30">
        <v>4051328.99</v>
      </c>
      <c r="J44" s="34">
        <v>0.16377648521870092</v>
      </c>
      <c r="K44" s="39">
        <v>116</v>
      </c>
      <c r="L44" s="35">
        <v>0</v>
      </c>
      <c r="M44" s="34">
        <v>0</v>
      </c>
      <c r="N44" s="39"/>
      <c r="O44" s="35">
        <v>24736939.399999999</v>
      </c>
      <c r="P44" s="39">
        <v>90</v>
      </c>
    </row>
    <row r="45" spans="1:18" x14ac:dyDescent="0.25">
      <c r="A45" s="37">
        <v>2220</v>
      </c>
      <c r="B45" s="38" t="s">
        <v>51</v>
      </c>
      <c r="C45" s="30">
        <v>11850795.58</v>
      </c>
      <c r="D45" s="31">
        <v>0.21149550928609315</v>
      </c>
      <c r="E45" s="32">
        <v>120</v>
      </c>
      <c r="F45" s="30">
        <v>28609565.879999999</v>
      </c>
      <c r="G45" s="31">
        <v>0.5105813078453787</v>
      </c>
      <c r="H45" s="33">
        <v>46</v>
      </c>
      <c r="I45" s="30">
        <v>15572958.68</v>
      </c>
      <c r="J45" s="34">
        <v>0.27792318286852813</v>
      </c>
      <c r="K45" s="39">
        <v>57</v>
      </c>
      <c r="L45" s="35">
        <v>0</v>
      </c>
      <c r="M45" s="34">
        <v>0</v>
      </c>
      <c r="N45" s="39"/>
      <c r="O45" s="35">
        <v>56033320.140000001</v>
      </c>
      <c r="P45" s="39">
        <v>30</v>
      </c>
    </row>
    <row r="46" spans="1:18" x14ac:dyDescent="0.25">
      <c r="A46" s="37">
        <v>2300</v>
      </c>
      <c r="B46" s="38" t="s">
        <v>52</v>
      </c>
      <c r="C46" s="30">
        <v>21028534.219999999</v>
      </c>
      <c r="D46" s="31">
        <v>0.36839286541810295</v>
      </c>
      <c r="E46" s="32">
        <v>22</v>
      </c>
      <c r="F46" s="30">
        <v>26766724.829999998</v>
      </c>
      <c r="G46" s="31">
        <v>0.46891858247557805</v>
      </c>
      <c r="H46" s="33">
        <v>65</v>
      </c>
      <c r="I46" s="30">
        <v>9286558.1999999993</v>
      </c>
      <c r="J46" s="34">
        <v>0.16268855210631891</v>
      </c>
      <c r="K46" s="39">
        <v>118</v>
      </c>
      <c r="L46" s="35">
        <v>0</v>
      </c>
      <c r="M46" s="34">
        <v>0</v>
      </c>
      <c r="N46" s="39"/>
      <c r="O46" s="35">
        <v>57081817.25</v>
      </c>
      <c r="P46" s="39">
        <v>29</v>
      </c>
    </row>
    <row r="47" spans="1:18" x14ac:dyDescent="0.25">
      <c r="A47" s="37">
        <v>2320</v>
      </c>
      <c r="B47" s="38" t="s">
        <v>53</v>
      </c>
      <c r="C47" s="30">
        <v>11956160.029999999</v>
      </c>
      <c r="D47" s="31">
        <v>0.37369548826910298</v>
      </c>
      <c r="E47" s="32">
        <v>20</v>
      </c>
      <c r="F47" s="30">
        <v>11890956.800000001</v>
      </c>
      <c r="G47" s="31">
        <v>0.37165753019473519</v>
      </c>
      <c r="H47" s="33">
        <v>121</v>
      </c>
      <c r="I47" s="30">
        <v>8147275.4100000001</v>
      </c>
      <c r="J47" s="34">
        <v>0.25464698153616189</v>
      </c>
      <c r="K47" s="39">
        <v>70</v>
      </c>
      <c r="L47" s="35">
        <v>0</v>
      </c>
      <c r="M47" s="34">
        <v>0</v>
      </c>
      <c r="N47" s="39"/>
      <c r="O47" s="35">
        <v>31994392.239999998</v>
      </c>
      <c r="P47" s="39">
        <v>66</v>
      </c>
    </row>
    <row r="48" spans="1:18" x14ac:dyDescent="0.25">
      <c r="A48" s="37">
        <v>2400</v>
      </c>
      <c r="B48" s="38" t="s">
        <v>54</v>
      </c>
      <c r="C48" s="30">
        <v>62470412.689999998</v>
      </c>
      <c r="D48" s="31">
        <v>0.32989256905217268</v>
      </c>
      <c r="E48" s="32">
        <v>38</v>
      </c>
      <c r="F48" s="30">
        <v>89165660.709999993</v>
      </c>
      <c r="G48" s="31">
        <v>0.4708643278670851</v>
      </c>
      <c r="H48" s="33">
        <v>62</v>
      </c>
      <c r="I48" s="30">
        <v>37729855.240000002</v>
      </c>
      <c r="J48" s="34">
        <v>0.19924310308074228</v>
      </c>
      <c r="K48" s="39">
        <v>93</v>
      </c>
      <c r="L48" s="35">
        <v>0</v>
      </c>
      <c r="M48" s="34">
        <v>0</v>
      </c>
      <c r="N48" s="39"/>
      <c r="O48" s="35">
        <v>189365928.63999999</v>
      </c>
      <c r="P48" s="39">
        <v>5</v>
      </c>
    </row>
    <row r="49" spans="1:16" x14ac:dyDescent="0.25">
      <c r="A49" s="37">
        <v>2420</v>
      </c>
      <c r="B49" s="38" t="s">
        <v>55</v>
      </c>
      <c r="C49" s="30">
        <v>38301729.560000002</v>
      </c>
      <c r="D49" s="31">
        <v>0.43087419733357829</v>
      </c>
      <c r="E49" s="32">
        <v>8</v>
      </c>
      <c r="F49" s="30">
        <v>36786523.829999998</v>
      </c>
      <c r="G49" s="31">
        <v>0.41382893435958457</v>
      </c>
      <c r="H49" s="33">
        <v>96</v>
      </c>
      <c r="I49" s="30">
        <v>13804815.16</v>
      </c>
      <c r="J49" s="34">
        <v>0.1552968683068372</v>
      </c>
      <c r="K49" s="39">
        <v>124</v>
      </c>
      <c r="L49" s="35">
        <v>0</v>
      </c>
      <c r="M49" s="34">
        <v>0</v>
      </c>
      <c r="N49" s="39"/>
      <c r="O49" s="35">
        <v>88893068.549999997</v>
      </c>
      <c r="P49" s="39">
        <v>13</v>
      </c>
    </row>
    <row r="50" spans="1:16" x14ac:dyDescent="0.25">
      <c r="A50" s="37">
        <v>2421</v>
      </c>
      <c r="B50" s="38" t="s">
        <v>56</v>
      </c>
      <c r="C50" s="30">
        <v>32647107.030000001</v>
      </c>
      <c r="D50" s="31">
        <v>0.34124116417804273</v>
      </c>
      <c r="E50" s="32">
        <v>32</v>
      </c>
      <c r="F50" s="30">
        <v>38858526.899999999</v>
      </c>
      <c r="G50" s="31">
        <v>0.40616551247296806</v>
      </c>
      <c r="H50" s="33">
        <v>102</v>
      </c>
      <c r="I50" s="30">
        <v>24166021.359999999</v>
      </c>
      <c r="J50" s="34">
        <v>0.25259332334898915</v>
      </c>
      <c r="K50" s="39">
        <v>71</v>
      </c>
      <c r="L50" s="35">
        <v>0</v>
      </c>
      <c r="M50" s="34">
        <v>0</v>
      </c>
      <c r="N50" s="39"/>
      <c r="O50" s="35">
        <v>95671655.290000007</v>
      </c>
      <c r="P50" s="39">
        <v>12</v>
      </c>
    </row>
    <row r="51" spans="1:16" x14ac:dyDescent="0.25">
      <c r="A51" s="37">
        <v>2422</v>
      </c>
      <c r="B51" s="38" t="s">
        <v>57</v>
      </c>
      <c r="C51" s="30">
        <v>11155311.289999999</v>
      </c>
      <c r="D51" s="31">
        <v>0.27827815450291638</v>
      </c>
      <c r="E51" s="32">
        <v>72</v>
      </c>
      <c r="F51" s="30">
        <v>23283413.239999998</v>
      </c>
      <c r="G51" s="31">
        <v>0.58082334939090419</v>
      </c>
      <c r="H51" s="33">
        <v>17</v>
      </c>
      <c r="I51" s="30">
        <v>5648185.3099999996</v>
      </c>
      <c r="J51" s="34">
        <v>0.14089849610617927</v>
      </c>
      <c r="K51" s="39">
        <v>133</v>
      </c>
      <c r="L51" s="35">
        <v>0</v>
      </c>
      <c r="M51" s="34">
        <v>0</v>
      </c>
      <c r="N51" s="39"/>
      <c r="O51" s="35">
        <v>40086909.840000004</v>
      </c>
      <c r="P51" s="39">
        <v>46</v>
      </c>
    </row>
    <row r="52" spans="1:16" x14ac:dyDescent="0.25">
      <c r="A52" s="37">
        <v>2423</v>
      </c>
      <c r="B52" s="38" t="s">
        <v>58</v>
      </c>
      <c r="C52" s="30">
        <v>14484190.220000001</v>
      </c>
      <c r="D52" s="31">
        <v>0.4852959784333547</v>
      </c>
      <c r="E52" s="32">
        <v>3</v>
      </c>
      <c r="F52" s="30">
        <v>12217069.439999999</v>
      </c>
      <c r="G52" s="31">
        <v>0.40933559815351805</v>
      </c>
      <c r="H52" s="33">
        <v>101</v>
      </c>
      <c r="I52" s="30">
        <v>3144836.05</v>
      </c>
      <c r="J52" s="34">
        <v>0.10536842341312722</v>
      </c>
      <c r="K52" s="39">
        <v>143</v>
      </c>
      <c r="L52" s="35">
        <v>0</v>
      </c>
      <c r="M52" s="34">
        <v>0</v>
      </c>
      <c r="N52" s="39">
        <f>RANK(M52,$M$13:$M$159)</f>
        <v>4</v>
      </c>
      <c r="O52" s="35">
        <v>29846095.710000001</v>
      </c>
      <c r="P52" s="39">
        <v>75</v>
      </c>
    </row>
    <row r="53" spans="1:16" x14ac:dyDescent="0.25">
      <c r="A53" s="37">
        <v>2500</v>
      </c>
      <c r="B53" s="38" t="s">
        <v>59</v>
      </c>
      <c r="C53" s="30">
        <v>31102089.739999998</v>
      </c>
      <c r="D53" s="31">
        <v>0.41905199595084192</v>
      </c>
      <c r="E53" s="32">
        <v>10</v>
      </c>
      <c r="F53" s="30">
        <v>31027743.699999999</v>
      </c>
      <c r="G53" s="31">
        <v>0.41805029938596533</v>
      </c>
      <c r="H53" s="33">
        <v>91</v>
      </c>
      <c r="I53" s="30">
        <v>12090287.310000001</v>
      </c>
      <c r="J53" s="34">
        <v>0.1628977046631927</v>
      </c>
      <c r="K53" s="39">
        <v>117</v>
      </c>
      <c r="L53" s="35">
        <v>0</v>
      </c>
      <c r="M53" s="34">
        <v>0</v>
      </c>
      <c r="N53" s="39"/>
      <c r="O53" s="35">
        <v>74220120.75</v>
      </c>
      <c r="P53" s="39">
        <v>20</v>
      </c>
    </row>
    <row r="54" spans="1:16" x14ac:dyDescent="0.25">
      <c r="A54" s="37">
        <v>2505</v>
      </c>
      <c r="B54" s="38" t="s">
        <v>60</v>
      </c>
      <c r="C54" s="30">
        <v>2228637.0099999998</v>
      </c>
      <c r="D54" s="31">
        <v>0.28642605315668757</v>
      </c>
      <c r="E54" s="32">
        <v>66</v>
      </c>
      <c r="F54" s="30">
        <v>3235915.59</v>
      </c>
      <c r="G54" s="31">
        <v>0.41588223054408219</v>
      </c>
      <c r="H54" s="33">
        <v>94</v>
      </c>
      <c r="I54" s="30">
        <v>2316293.4</v>
      </c>
      <c r="J54" s="34">
        <v>0.29769171629923019</v>
      </c>
      <c r="K54" s="39">
        <v>47</v>
      </c>
      <c r="L54" s="35">
        <v>0</v>
      </c>
      <c r="M54" s="34">
        <v>0</v>
      </c>
      <c r="N54" s="39"/>
      <c r="O54" s="35">
        <v>7780846</v>
      </c>
      <c r="P54" s="39">
        <v>140</v>
      </c>
    </row>
    <row r="55" spans="1:16" x14ac:dyDescent="0.25">
      <c r="A55" s="37">
        <v>2515</v>
      </c>
      <c r="B55" s="38" t="s">
        <v>61</v>
      </c>
      <c r="C55" s="30">
        <v>2063385.62</v>
      </c>
      <c r="D55" s="31">
        <v>0.27699513911892554</v>
      </c>
      <c r="E55" s="32">
        <v>74</v>
      </c>
      <c r="F55" s="30">
        <v>3011171.33</v>
      </c>
      <c r="G55" s="31">
        <v>0.40422876527765561</v>
      </c>
      <c r="H55" s="33">
        <v>105</v>
      </c>
      <c r="I55" s="30">
        <v>2374619.33</v>
      </c>
      <c r="J55" s="34">
        <v>0.31877609560341885</v>
      </c>
      <c r="K55" s="39">
        <v>41</v>
      </c>
      <c r="L55" s="35">
        <v>0</v>
      </c>
      <c r="M55" s="34">
        <v>0</v>
      </c>
      <c r="N55" s="39"/>
      <c r="O55" s="35">
        <v>7449176.2800000003</v>
      </c>
      <c r="P55" s="39">
        <v>141</v>
      </c>
    </row>
    <row r="56" spans="1:16" x14ac:dyDescent="0.25">
      <c r="A56" s="37">
        <v>2520</v>
      </c>
      <c r="B56" s="38" t="s">
        <v>62</v>
      </c>
      <c r="C56" s="30">
        <v>97393938.879999995</v>
      </c>
      <c r="D56" s="31">
        <v>0.29514537202292823</v>
      </c>
      <c r="E56" s="32">
        <v>57</v>
      </c>
      <c r="F56" s="30">
        <v>120994573.38</v>
      </c>
      <c r="G56" s="31">
        <v>0.36666540837818912</v>
      </c>
      <c r="H56" s="33">
        <v>128</v>
      </c>
      <c r="I56" s="30">
        <v>111597820.28</v>
      </c>
      <c r="J56" s="34">
        <v>0.33818921959888276</v>
      </c>
      <c r="K56" s="39">
        <v>36</v>
      </c>
      <c r="L56" s="35">
        <v>0</v>
      </c>
      <c r="M56" s="31">
        <v>0</v>
      </c>
      <c r="N56" s="39">
        <f>RANK(M56,$M$13:$M$159)</f>
        <v>4</v>
      </c>
      <c r="O56" s="35">
        <v>329986332.53999996</v>
      </c>
      <c r="P56" s="39">
        <v>2</v>
      </c>
    </row>
    <row r="57" spans="1:16" x14ac:dyDescent="0.25">
      <c r="A57" s="37">
        <v>2521</v>
      </c>
      <c r="B57" s="38" t="s">
        <v>63</v>
      </c>
      <c r="C57" s="30">
        <v>22673161.370000001</v>
      </c>
      <c r="D57" s="31">
        <v>0.3656695734387293</v>
      </c>
      <c r="E57" s="32">
        <v>23</v>
      </c>
      <c r="F57" s="30">
        <v>32791237.629999999</v>
      </c>
      <c r="G57" s="31">
        <v>0.52885249132287659</v>
      </c>
      <c r="H57" s="33">
        <v>37</v>
      </c>
      <c r="I57" s="30">
        <v>6540107.2999999998</v>
      </c>
      <c r="J57" s="34">
        <v>0.10547793523839412</v>
      </c>
      <c r="K57" s="39">
        <v>142</v>
      </c>
      <c r="L57" s="35">
        <v>0</v>
      </c>
      <c r="M57" s="34">
        <v>0</v>
      </c>
      <c r="N57" s="39"/>
      <c r="O57" s="35">
        <v>62004506.299999997</v>
      </c>
      <c r="P57" s="39">
        <v>27</v>
      </c>
    </row>
    <row r="58" spans="1:16" x14ac:dyDescent="0.25">
      <c r="A58" s="37">
        <v>2525</v>
      </c>
      <c r="B58" s="38" t="s">
        <v>64</v>
      </c>
      <c r="C58" s="30">
        <v>1504361.77</v>
      </c>
      <c r="D58" s="31">
        <v>0.315879855860972</v>
      </c>
      <c r="E58" s="32">
        <v>47</v>
      </c>
      <c r="F58" s="30">
        <v>2018303.45</v>
      </c>
      <c r="G58" s="31">
        <v>0.42379527024919178</v>
      </c>
      <c r="H58" s="33">
        <v>90</v>
      </c>
      <c r="I58" s="30">
        <v>1239783.99</v>
      </c>
      <c r="J58" s="34">
        <v>0.26032487388983622</v>
      </c>
      <c r="K58" s="39">
        <v>66</v>
      </c>
      <c r="L58" s="35">
        <v>0</v>
      </c>
      <c r="M58" s="34">
        <v>0</v>
      </c>
      <c r="N58" s="39"/>
      <c r="O58" s="35">
        <v>4762449.21</v>
      </c>
      <c r="P58" s="39">
        <v>144</v>
      </c>
    </row>
    <row r="59" spans="1:16" x14ac:dyDescent="0.25">
      <c r="A59" s="37">
        <v>2535</v>
      </c>
      <c r="B59" s="38" t="s">
        <v>65</v>
      </c>
      <c r="C59" s="30">
        <v>2192724.88</v>
      </c>
      <c r="D59" s="31">
        <v>0.26018329048062577</v>
      </c>
      <c r="E59" s="32">
        <v>87</v>
      </c>
      <c r="F59" s="30">
        <v>3326376</v>
      </c>
      <c r="G59" s="31">
        <v>0.39469951791479746</v>
      </c>
      <c r="H59" s="33">
        <v>111</v>
      </c>
      <c r="I59" s="30">
        <v>2908515.19</v>
      </c>
      <c r="J59" s="34">
        <v>0.34511719160457671</v>
      </c>
      <c r="K59" s="39">
        <v>31</v>
      </c>
      <c r="L59" s="35">
        <v>0</v>
      </c>
      <c r="M59" s="34">
        <v>0</v>
      </c>
      <c r="N59" s="39"/>
      <c r="O59" s="35">
        <v>8427616.0700000003</v>
      </c>
      <c r="P59" s="39">
        <v>138</v>
      </c>
    </row>
    <row r="60" spans="1:16" x14ac:dyDescent="0.25">
      <c r="A60" s="37">
        <v>2545</v>
      </c>
      <c r="B60" s="38" t="s">
        <v>66</v>
      </c>
      <c r="C60" s="30">
        <v>2340604.2599999998</v>
      </c>
      <c r="D60" s="31">
        <v>0.32456420574674111</v>
      </c>
      <c r="E60" s="32">
        <v>41</v>
      </c>
      <c r="F60" s="30">
        <v>2738103.66</v>
      </c>
      <c r="G60" s="31">
        <v>0.3796841930297713</v>
      </c>
      <c r="H60" s="33">
        <v>116</v>
      </c>
      <c r="I60" s="30">
        <v>2132821.3199999998</v>
      </c>
      <c r="J60" s="34">
        <v>0.29575160122348748</v>
      </c>
      <c r="K60" s="39">
        <v>49</v>
      </c>
      <c r="L60" s="35">
        <v>0</v>
      </c>
      <c r="M60" s="34">
        <v>0</v>
      </c>
      <c r="N60" s="39"/>
      <c r="O60" s="35">
        <v>7211529.2400000002</v>
      </c>
      <c r="P60" s="39">
        <v>142</v>
      </c>
    </row>
    <row r="61" spans="1:16" x14ac:dyDescent="0.25">
      <c r="A61" s="37">
        <v>2555</v>
      </c>
      <c r="B61" s="38" t="s">
        <v>67</v>
      </c>
      <c r="C61" s="30">
        <v>1639481.26</v>
      </c>
      <c r="D61" s="31">
        <v>0.42177109250020428</v>
      </c>
      <c r="E61" s="32">
        <v>9</v>
      </c>
      <c r="F61" s="30">
        <v>1563340.83</v>
      </c>
      <c r="G61" s="31">
        <v>0.40218329169512812</v>
      </c>
      <c r="H61" s="33">
        <v>106</v>
      </c>
      <c r="I61" s="30">
        <v>684313.11</v>
      </c>
      <c r="J61" s="34">
        <v>0.17604561580466768</v>
      </c>
      <c r="K61" s="39">
        <v>108</v>
      </c>
      <c r="L61" s="35">
        <v>0</v>
      </c>
      <c r="M61" s="34">
        <v>0</v>
      </c>
      <c r="N61" s="39"/>
      <c r="O61" s="35">
        <v>3887135.1999999997</v>
      </c>
      <c r="P61" s="39">
        <v>146</v>
      </c>
    </row>
    <row r="62" spans="1:16" x14ac:dyDescent="0.25">
      <c r="A62" s="43">
        <v>2611</v>
      </c>
      <c r="B62" s="38" t="s">
        <v>68</v>
      </c>
      <c r="C62" s="30">
        <v>7863359.1900000004</v>
      </c>
      <c r="D62" s="31">
        <v>0.19741980664606701</v>
      </c>
      <c r="E62" s="32">
        <v>128</v>
      </c>
      <c r="F62" s="30">
        <v>17275441.170000002</v>
      </c>
      <c r="G62" s="31">
        <v>0.43372230278430224</v>
      </c>
      <c r="H62" s="33">
        <v>83</v>
      </c>
      <c r="I62" s="30">
        <v>14691849.48</v>
      </c>
      <c r="J62" s="34">
        <v>0.3688578905696307</v>
      </c>
      <c r="K62" s="39">
        <v>20</v>
      </c>
      <c r="L62" s="35">
        <v>0</v>
      </c>
      <c r="M62" s="34">
        <v>0</v>
      </c>
      <c r="N62" s="39"/>
      <c r="O62" s="35">
        <v>39830649.840000004</v>
      </c>
      <c r="P62" s="39">
        <v>48</v>
      </c>
    </row>
    <row r="63" spans="1:16" x14ac:dyDescent="0.25">
      <c r="A63" s="37">
        <v>2700</v>
      </c>
      <c r="B63" s="38" t="s">
        <v>69</v>
      </c>
      <c r="C63" s="30">
        <v>3954409.55</v>
      </c>
      <c r="D63" s="31">
        <v>0.15363422718577183</v>
      </c>
      <c r="E63" s="32">
        <v>143</v>
      </c>
      <c r="F63" s="30">
        <v>9028945.6300000008</v>
      </c>
      <c r="G63" s="31">
        <v>0.35078690424652703</v>
      </c>
      <c r="H63" s="33">
        <v>133</v>
      </c>
      <c r="I63" s="30">
        <v>12755763.130000001</v>
      </c>
      <c r="J63" s="34">
        <v>0.49557886856770111</v>
      </c>
      <c r="K63" s="39">
        <v>3</v>
      </c>
      <c r="L63" s="35">
        <v>0</v>
      </c>
      <c r="M63" s="31">
        <v>0</v>
      </c>
      <c r="N63" s="39"/>
      <c r="O63" s="35">
        <v>25739118.310000002</v>
      </c>
      <c r="P63" s="39">
        <v>87</v>
      </c>
    </row>
    <row r="64" spans="1:16" x14ac:dyDescent="0.25">
      <c r="A64" s="37">
        <v>2900</v>
      </c>
      <c r="B64" s="38" t="s">
        <v>70</v>
      </c>
      <c r="C64" s="30">
        <v>9868047.4399999995</v>
      </c>
      <c r="D64" s="31">
        <v>0.22087366426932756</v>
      </c>
      <c r="E64" s="32">
        <v>112</v>
      </c>
      <c r="F64" s="30">
        <v>29140033.109999999</v>
      </c>
      <c r="G64" s="31">
        <v>0.65223297000437086</v>
      </c>
      <c r="H64" s="33">
        <v>3</v>
      </c>
      <c r="I64" s="30">
        <v>5669257.8399999999</v>
      </c>
      <c r="J64" s="34">
        <v>0.1268933657263015</v>
      </c>
      <c r="K64" s="39">
        <v>138</v>
      </c>
      <c r="L64" s="35">
        <v>0</v>
      </c>
      <c r="M64" s="34">
        <v>0</v>
      </c>
      <c r="N64" s="39"/>
      <c r="O64" s="35">
        <v>44677338.390000001</v>
      </c>
      <c r="P64" s="39">
        <v>41</v>
      </c>
    </row>
    <row r="65" spans="1:16" x14ac:dyDescent="0.25">
      <c r="A65" s="37">
        <v>3000</v>
      </c>
      <c r="B65" s="38" t="s">
        <v>71</v>
      </c>
      <c r="C65" s="30">
        <v>42726044.039999999</v>
      </c>
      <c r="D65" s="31">
        <v>0.34393558101160859</v>
      </c>
      <c r="E65" s="32">
        <v>29</v>
      </c>
      <c r="F65" s="30">
        <v>63914682.82</v>
      </c>
      <c r="G65" s="31">
        <v>0.51449962346828537</v>
      </c>
      <c r="H65" s="33">
        <v>42</v>
      </c>
      <c r="I65" s="30">
        <v>17586152.82</v>
      </c>
      <c r="J65" s="34">
        <v>0.1415647955201059</v>
      </c>
      <c r="K65" s="39">
        <v>132</v>
      </c>
      <c r="L65" s="35">
        <v>0</v>
      </c>
      <c r="M65" s="34">
        <v>0</v>
      </c>
      <c r="N65" s="39"/>
      <c r="O65" s="35">
        <v>124226879.68000001</v>
      </c>
      <c r="P65" s="39">
        <v>7</v>
      </c>
    </row>
    <row r="66" spans="1:16" x14ac:dyDescent="0.25">
      <c r="A66" s="37">
        <v>3020</v>
      </c>
      <c r="B66" s="38" t="s">
        <v>72</v>
      </c>
      <c r="C66" s="30">
        <v>10514260.439999999</v>
      </c>
      <c r="D66" s="31">
        <v>0.33743477766990881</v>
      </c>
      <c r="E66" s="32">
        <v>34</v>
      </c>
      <c r="F66" s="30">
        <v>12598784.25</v>
      </c>
      <c r="G66" s="31">
        <v>0.40433352270184958</v>
      </c>
      <c r="H66" s="33">
        <v>104</v>
      </c>
      <c r="I66" s="30">
        <v>8046341.1699999999</v>
      </c>
      <c r="J66" s="34">
        <v>0.25823169962824166</v>
      </c>
      <c r="K66" s="39">
        <v>69</v>
      </c>
      <c r="L66" s="35">
        <v>0</v>
      </c>
      <c r="M66" s="34">
        <v>0</v>
      </c>
      <c r="N66" s="39"/>
      <c r="O66" s="35">
        <v>31159385.859999999</v>
      </c>
      <c r="P66" s="39">
        <v>72</v>
      </c>
    </row>
    <row r="67" spans="1:16" x14ac:dyDescent="0.25">
      <c r="A67" s="37">
        <v>3021</v>
      </c>
      <c r="B67" s="38" t="s">
        <v>73</v>
      </c>
      <c r="C67" s="30">
        <v>25178405.52</v>
      </c>
      <c r="D67" s="31">
        <v>0.35929074334410516</v>
      </c>
      <c r="E67" s="32">
        <v>25</v>
      </c>
      <c r="F67" s="30">
        <v>38192816.030000001</v>
      </c>
      <c r="G67" s="31">
        <v>0.54500374342304092</v>
      </c>
      <c r="H67" s="33">
        <v>30</v>
      </c>
      <c r="I67" s="30">
        <v>6706858.6299999999</v>
      </c>
      <c r="J67" s="34">
        <v>9.5705513232854103E-2</v>
      </c>
      <c r="K67" s="39">
        <v>145</v>
      </c>
      <c r="L67" s="35">
        <v>0</v>
      </c>
      <c r="M67" s="34">
        <v>0</v>
      </c>
      <c r="N67" s="39"/>
      <c r="O67" s="35">
        <v>70078080.179999992</v>
      </c>
      <c r="P67" s="39">
        <v>23</v>
      </c>
    </row>
    <row r="68" spans="1:16" x14ac:dyDescent="0.25">
      <c r="A68" s="37">
        <v>3022</v>
      </c>
      <c r="B68" s="38" t="s">
        <v>74</v>
      </c>
      <c r="C68" s="30">
        <v>52098008.030000001</v>
      </c>
      <c r="D68" s="31">
        <v>0.45046711339565904</v>
      </c>
      <c r="E68" s="32">
        <v>6</v>
      </c>
      <c r="F68" s="30">
        <v>42622332.880000003</v>
      </c>
      <c r="G68" s="31">
        <v>0.36853538138322728</v>
      </c>
      <c r="H68" s="33">
        <v>127</v>
      </c>
      <c r="I68" s="30">
        <v>20932958.699999999</v>
      </c>
      <c r="J68" s="34">
        <v>0.18099750522111369</v>
      </c>
      <c r="K68" s="39">
        <v>104</v>
      </c>
      <c r="L68" s="35">
        <v>0</v>
      </c>
      <c r="M68" s="34">
        <v>0</v>
      </c>
      <c r="N68" s="39"/>
      <c r="O68" s="35">
        <v>115653299.61</v>
      </c>
      <c r="P68" s="39">
        <v>8</v>
      </c>
    </row>
    <row r="69" spans="1:16" x14ac:dyDescent="0.25">
      <c r="A69" s="37">
        <v>3111</v>
      </c>
      <c r="B69" s="38" t="s">
        <v>75</v>
      </c>
      <c r="C69" s="30">
        <v>6154427.4699999997</v>
      </c>
      <c r="D69" s="31">
        <v>0.39228260953798888</v>
      </c>
      <c r="E69" s="32">
        <v>17</v>
      </c>
      <c r="F69" s="30">
        <v>5343785.38</v>
      </c>
      <c r="G69" s="31">
        <v>0.34061236140903833</v>
      </c>
      <c r="H69" s="33">
        <v>135</v>
      </c>
      <c r="I69" s="30">
        <v>4190546.53</v>
      </c>
      <c r="J69" s="34">
        <v>0.26710502905297284</v>
      </c>
      <c r="K69" s="39">
        <v>62</v>
      </c>
      <c r="L69" s="35">
        <v>0</v>
      </c>
      <c r="M69" s="34">
        <v>0</v>
      </c>
      <c r="N69" s="39"/>
      <c r="O69" s="35">
        <v>15688759.379999999</v>
      </c>
      <c r="P69" s="39">
        <v>116</v>
      </c>
    </row>
    <row r="70" spans="1:16" x14ac:dyDescent="0.25">
      <c r="A70" s="37">
        <v>3112</v>
      </c>
      <c r="B70" s="38" t="s">
        <v>76</v>
      </c>
      <c r="C70" s="30">
        <v>5803751.6299999999</v>
      </c>
      <c r="D70" s="31">
        <v>0.29073858053567381</v>
      </c>
      <c r="E70" s="32">
        <v>61</v>
      </c>
      <c r="F70" s="30">
        <v>9366741.5899999999</v>
      </c>
      <c r="G70" s="31">
        <v>0.46922634318882123</v>
      </c>
      <c r="H70" s="33">
        <v>64</v>
      </c>
      <c r="I70" s="30">
        <v>4791603.38</v>
      </c>
      <c r="J70" s="34">
        <v>0.24003507627550508</v>
      </c>
      <c r="K70" s="39">
        <v>81</v>
      </c>
      <c r="L70" s="35">
        <v>0</v>
      </c>
      <c r="M70" s="34">
        <v>0</v>
      </c>
      <c r="N70" s="39"/>
      <c r="O70" s="35">
        <v>19962096.599999998</v>
      </c>
      <c r="P70" s="39">
        <v>105</v>
      </c>
    </row>
    <row r="71" spans="1:16" x14ac:dyDescent="0.25">
      <c r="A71" s="37">
        <v>3200</v>
      </c>
      <c r="B71" s="38" t="s">
        <v>77</v>
      </c>
      <c r="C71" s="30">
        <v>3037958.32</v>
      </c>
      <c r="D71" s="31">
        <v>0.17091713164908007</v>
      </c>
      <c r="E71" s="32">
        <v>136</v>
      </c>
      <c r="F71" s="30">
        <v>7653984.5700000003</v>
      </c>
      <c r="G71" s="31">
        <v>0.4306171943763592</v>
      </c>
      <c r="H71" s="33">
        <v>84</v>
      </c>
      <c r="I71" s="30">
        <v>7082508.9199999999</v>
      </c>
      <c r="J71" s="34">
        <v>0.39846567397456062</v>
      </c>
      <c r="K71" s="39">
        <v>13</v>
      </c>
      <c r="L71" s="35">
        <v>0</v>
      </c>
      <c r="M71" s="34">
        <v>0</v>
      </c>
      <c r="N71" s="39"/>
      <c r="O71" s="35">
        <v>17774451.810000002</v>
      </c>
      <c r="P71" s="39">
        <v>111</v>
      </c>
    </row>
    <row r="72" spans="1:16" x14ac:dyDescent="0.25">
      <c r="A72" s="37">
        <v>3300</v>
      </c>
      <c r="B72" s="38" t="s">
        <v>78</v>
      </c>
      <c r="C72" s="30">
        <v>6002654.1100000003</v>
      </c>
      <c r="D72" s="31">
        <v>0.28841072847257704</v>
      </c>
      <c r="E72" s="32">
        <v>63</v>
      </c>
      <c r="F72" s="30">
        <v>9304855.0899999999</v>
      </c>
      <c r="G72" s="31">
        <v>0.44707224265478562</v>
      </c>
      <c r="H72" s="33">
        <v>79</v>
      </c>
      <c r="I72" s="30">
        <v>5505357.7199999997</v>
      </c>
      <c r="J72" s="34">
        <v>0.26451702887263739</v>
      </c>
      <c r="K72" s="39">
        <v>64</v>
      </c>
      <c r="L72" s="35">
        <v>0</v>
      </c>
      <c r="M72" s="34">
        <v>0</v>
      </c>
      <c r="N72" s="39"/>
      <c r="O72" s="35">
        <v>20812866.919999998</v>
      </c>
      <c r="P72" s="39">
        <v>101</v>
      </c>
    </row>
    <row r="73" spans="1:16" x14ac:dyDescent="0.25">
      <c r="A73" s="37">
        <v>3400</v>
      </c>
      <c r="B73" s="38" t="s">
        <v>79</v>
      </c>
      <c r="C73" s="30">
        <v>27451755.800000001</v>
      </c>
      <c r="D73" s="31">
        <v>0.25165127245172597</v>
      </c>
      <c r="E73" s="32">
        <v>93</v>
      </c>
      <c r="F73" s="30">
        <v>58246600.170000002</v>
      </c>
      <c r="G73" s="31">
        <v>0.53394876289725035</v>
      </c>
      <c r="H73" s="33">
        <v>36</v>
      </c>
      <c r="I73" s="30">
        <v>23388141.120000001</v>
      </c>
      <c r="J73" s="34">
        <v>0.21439996465102371</v>
      </c>
      <c r="K73" s="39">
        <v>89</v>
      </c>
      <c r="L73" s="35">
        <v>0</v>
      </c>
      <c r="M73" s="34">
        <v>0</v>
      </c>
      <c r="N73" s="39"/>
      <c r="O73" s="35">
        <v>109086497.09</v>
      </c>
      <c r="P73" s="39">
        <v>10</v>
      </c>
    </row>
    <row r="74" spans="1:16" x14ac:dyDescent="0.25">
      <c r="A74" s="37">
        <v>3420</v>
      </c>
      <c r="B74" s="38" t="s">
        <v>80</v>
      </c>
      <c r="C74" s="30">
        <v>17174051.489999998</v>
      </c>
      <c r="D74" s="31">
        <v>0.32422034642429354</v>
      </c>
      <c r="E74" s="32">
        <v>42</v>
      </c>
      <c r="F74" s="30">
        <v>16174597.710000001</v>
      </c>
      <c r="G74" s="31">
        <v>0.3053521573440785</v>
      </c>
      <c r="H74" s="33">
        <v>144</v>
      </c>
      <c r="I74" s="30">
        <v>19621658.43</v>
      </c>
      <c r="J74" s="34">
        <v>0.37042749623162802</v>
      </c>
      <c r="K74" s="39">
        <v>19</v>
      </c>
      <c r="L74" s="35">
        <v>0</v>
      </c>
      <c r="M74" s="34">
        <v>0</v>
      </c>
      <c r="N74" s="39"/>
      <c r="O74" s="35">
        <v>52970307.629999995</v>
      </c>
      <c r="P74" s="39">
        <v>35</v>
      </c>
    </row>
    <row r="75" spans="1:16" x14ac:dyDescent="0.25">
      <c r="A75" s="37">
        <v>3500</v>
      </c>
      <c r="B75" s="38" t="s">
        <v>81</v>
      </c>
      <c r="C75" s="30">
        <v>8109096.6900000004</v>
      </c>
      <c r="D75" s="31">
        <v>0.39478075136037588</v>
      </c>
      <c r="E75" s="32">
        <v>15</v>
      </c>
      <c r="F75" s="30">
        <v>6967363.7000000002</v>
      </c>
      <c r="G75" s="31">
        <v>0.3391969761414953</v>
      </c>
      <c r="H75" s="33">
        <v>136</v>
      </c>
      <c r="I75" s="30">
        <v>5464299.6699999999</v>
      </c>
      <c r="J75" s="34">
        <v>0.26602227249812876</v>
      </c>
      <c r="K75" s="39">
        <v>63</v>
      </c>
      <c r="L75" s="35">
        <v>0</v>
      </c>
      <c r="M75" s="34">
        <v>0</v>
      </c>
      <c r="N75" s="39"/>
      <c r="O75" s="35">
        <v>20540760.060000002</v>
      </c>
      <c r="P75" s="39">
        <v>103</v>
      </c>
    </row>
    <row r="76" spans="1:16" x14ac:dyDescent="0.25">
      <c r="A76" s="37">
        <v>3600</v>
      </c>
      <c r="B76" s="38" t="s">
        <v>82</v>
      </c>
      <c r="C76" s="30">
        <v>14525730.91</v>
      </c>
      <c r="D76" s="31">
        <v>0.38098648593580026</v>
      </c>
      <c r="E76" s="32">
        <v>18</v>
      </c>
      <c r="F76" s="30">
        <v>18920288.07</v>
      </c>
      <c r="G76" s="31">
        <v>0.49624863005825465</v>
      </c>
      <c r="H76" s="33">
        <v>51</v>
      </c>
      <c r="I76" s="30">
        <v>4680611.3499999996</v>
      </c>
      <c r="J76" s="34">
        <v>0.12276488400594514</v>
      </c>
      <c r="K76" s="39">
        <v>139</v>
      </c>
      <c r="L76" s="35">
        <v>0</v>
      </c>
      <c r="M76" s="34">
        <v>0</v>
      </c>
      <c r="N76" s="39"/>
      <c r="O76" s="35">
        <v>38126630.329999998</v>
      </c>
      <c r="P76" s="39">
        <v>53</v>
      </c>
    </row>
    <row r="77" spans="1:16" x14ac:dyDescent="0.25">
      <c r="A77" s="37">
        <v>3620</v>
      </c>
      <c r="B77" s="38" t="s">
        <v>83</v>
      </c>
      <c r="C77" s="30">
        <v>43562814.789999999</v>
      </c>
      <c r="D77" s="31">
        <v>0.54432953017025898</v>
      </c>
      <c r="E77" s="32">
        <v>1</v>
      </c>
      <c r="F77" s="30">
        <v>29696616.359999999</v>
      </c>
      <c r="G77" s="31">
        <v>0.3710675104170702</v>
      </c>
      <c r="H77" s="33">
        <v>124</v>
      </c>
      <c r="I77" s="30">
        <v>6770793.8799999999</v>
      </c>
      <c r="J77" s="34">
        <v>8.4602959412670792E-2</v>
      </c>
      <c r="K77" s="39">
        <v>146</v>
      </c>
      <c r="L77" s="35">
        <v>0</v>
      </c>
      <c r="M77" s="34">
        <v>0</v>
      </c>
      <c r="N77" s="39">
        <f>RANK(M77,$M$13:$M$159)</f>
        <v>4</v>
      </c>
      <c r="O77" s="35">
        <v>80030225.030000001</v>
      </c>
      <c r="P77" s="39">
        <v>18</v>
      </c>
    </row>
    <row r="78" spans="1:16" x14ac:dyDescent="0.25">
      <c r="A78" s="37">
        <v>3700</v>
      </c>
      <c r="B78" s="38" t="s">
        <v>84</v>
      </c>
      <c r="C78" s="30">
        <v>47013937.469999999</v>
      </c>
      <c r="D78" s="31">
        <v>0.34664776700377242</v>
      </c>
      <c r="E78" s="32">
        <v>28</v>
      </c>
      <c r="F78" s="30">
        <v>67475430.549999997</v>
      </c>
      <c r="G78" s="31">
        <v>0.49751645121621907</v>
      </c>
      <c r="H78" s="33">
        <v>50</v>
      </c>
      <c r="I78" s="30">
        <v>21135153.309999999</v>
      </c>
      <c r="J78" s="34">
        <v>0.15583578178000859</v>
      </c>
      <c r="K78" s="39">
        <v>122</v>
      </c>
      <c r="L78" s="35">
        <v>0</v>
      </c>
      <c r="M78" s="34">
        <v>0</v>
      </c>
      <c r="N78" s="39"/>
      <c r="O78" s="35">
        <v>135624521.32999998</v>
      </c>
      <c r="P78" s="39">
        <v>6</v>
      </c>
    </row>
    <row r="79" spans="1:16" x14ac:dyDescent="0.25">
      <c r="A79" s="37">
        <v>3800</v>
      </c>
      <c r="B79" s="38" t="s">
        <v>85</v>
      </c>
      <c r="C79" s="30">
        <v>19907931.289999999</v>
      </c>
      <c r="D79" s="31">
        <v>0.28012533188309036</v>
      </c>
      <c r="E79" s="32">
        <v>70</v>
      </c>
      <c r="F79" s="30">
        <v>40391064.630000003</v>
      </c>
      <c r="G79" s="31">
        <v>0.56834435581328058</v>
      </c>
      <c r="H79" s="33">
        <v>20</v>
      </c>
      <c r="I79" s="30">
        <v>10768947.689999999</v>
      </c>
      <c r="J79" s="34">
        <v>0.15153031230362907</v>
      </c>
      <c r="K79" s="39">
        <v>128</v>
      </c>
      <c r="L79" s="35">
        <v>0</v>
      </c>
      <c r="M79" s="34">
        <v>0</v>
      </c>
      <c r="N79" s="39">
        <f>RANK(M79,$M$13:$M$159)</f>
        <v>4</v>
      </c>
      <c r="O79" s="35">
        <v>71067943.609999999</v>
      </c>
      <c r="P79" s="39">
        <v>22</v>
      </c>
    </row>
    <row r="80" spans="1:16" x14ac:dyDescent="0.25">
      <c r="A80" s="37">
        <v>3820</v>
      </c>
      <c r="B80" s="38" t="s">
        <v>86</v>
      </c>
      <c r="C80" s="30">
        <v>24842162.98</v>
      </c>
      <c r="D80" s="31">
        <v>0.2929289169355781</v>
      </c>
      <c r="E80" s="32">
        <v>59</v>
      </c>
      <c r="F80" s="30">
        <v>28528072.25</v>
      </c>
      <c r="G80" s="31">
        <v>0.3363916947642705</v>
      </c>
      <c r="H80" s="33">
        <v>137</v>
      </c>
      <c r="I80" s="30">
        <v>31435878.280000001</v>
      </c>
      <c r="J80" s="34">
        <v>0.37067938830015135</v>
      </c>
      <c r="K80" s="39">
        <v>18</v>
      </c>
      <c r="L80" s="35">
        <v>0</v>
      </c>
      <c r="M80" s="34">
        <v>0</v>
      </c>
      <c r="N80" s="39"/>
      <c r="O80" s="35">
        <v>84806113.510000005</v>
      </c>
      <c r="P80" s="39">
        <v>15</v>
      </c>
    </row>
    <row r="81" spans="1:16" x14ac:dyDescent="0.25">
      <c r="A81" s="37">
        <v>3900</v>
      </c>
      <c r="B81" s="38" t="s">
        <v>87</v>
      </c>
      <c r="C81" s="30">
        <v>8037329.1799999997</v>
      </c>
      <c r="D81" s="31">
        <v>0.29333987011498008</v>
      </c>
      <c r="E81" s="32">
        <v>58</v>
      </c>
      <c r="F81" s="30">
        <v>12021430.6</v>
      </c>
      <c r="G81" s="31">
        <v>0.43874834684825581</v>
      </c>
      <c r="H81" s="33">
        <v>81</v>
      </c>
      <c r="I81" s="30">
        <v>7340615.4800000004</v>
      </c>
      <c r="J81" s="34">
        <v>0.26791178303676405</v>
      </c>
      <c r="K81" s="39">
        <v>61</v>
      </c>
      <c r="L81" s="35">
        <v>0</v>
      </c>
      <c r="M81" s="34">
        <v>0</v>
      </c>
      <c r="N81" s="39"/>
      <c r="O81" s="35">
        <v>27399375.260000002</v>
      </c>
      <c r="P81" s="39">
        <v>82</v>
      </c>
    </row>
    <row r="82" spans="1:16" x14ac:dyDescent="0.25">
      <c r="A82" s="37">
        <v>4000</v>
      </c>
      <c r="B82" s="38" t="s">
        <v>88</v>
      </c>
      <c r="C82" s="30">
        <v>5905848.0700000003</v>
      </c>
      <c r="D82" s="31">
        <v>0.15965777975978757</v>
      </c>
      <c r="E82" s="32">
        <v>139</v>
      </c>
      <c r="F82" s="30">
        <v>17508726.039999999</v>
      </c>
      <c r="G82" s="31">
        <v>0.47332818129349152</v>
      </c>
      <c r="H82" s="33">
        <v>60</v>
      </c>
      <c r="I82" s="30">
        <v>13576094.800000001</v>
      </c>
      <c r="J82" s="34">
        <v>0.36701403894672102</v>
      </c>
      <c r="K82" s="39">
        <v>21</v>
      </c>
      <c r="L82" s="35">
        <v>0</v>
      </c>
      <c r="M82" s="34">
        <v>0</v>
      </c>
      <c r="N82" s="39"/>
      <c r="O82" s="35">
        <v>36990668.909999996</v>
      </c>
      <c r="P82" s="39">
        <v>57</v>
      </c>
    </row>
    <row r="83" spans="1:16" x14ac:dyDescent="0.25">
      <c r="A83" s="37">
        <v>4100</v>
      </c>
      <c r="B83" s="38" t="s">
        <v>89</v>
      </c>
      <c r="C83" s="30">
        <v>27824069.960000001</v>
      </c>
      <c r="D83" s="31">
        <v>0.32512282313394958</v>
      </c>
      <c r="E83" s="32">
        <v>40</v>
      </c>
      <c r="F83" s="30">
        <v>43930537.700000003</v>
      </c>
      <c r="G83" s="31">
        <v>0.51332606837710826</v>
      </c>
      <c r="H83" s="33">
        <v>43</v>
      </c>
      <c r="I83" s="30">
        <v>13825573.060000001</v>
      </c>
      <c r="J83" s="34">
        <v>0.16155110848894222</v>
      </c>
      <c r="K83" s="39">
        <v>119</v>
      </c>
      <c r="L83" s="35">
        <v>0</v>
      </c>
      <c r="M83" s="34">
        <v>0</v>
      </c>
      <c r="N83" s="39"/>
      <c r="O83" s="35">
        <v>85580180.719999999</v>
      </c>
      <c r="P83" s="39">
        <v>14</v>
      </c>
    </row>
    <row r="84" spans="1:16" x14ac:dyDescent="0.25">
      <c r="A84" s="37">
        <v>4111</v>
      </c>
      <c r="B84" s="38" t="s">
        <v>90</v>
      </c>
      <c r="C84" s="30">
        <v>3132890.83</v>
      </c>
      <c r="D84" s="31">
        <v>0.21091557025212182</v>
      </c>
      <c r="E84" s="32">
        <v>121</v>
      </c>
      <c r="F84" s="30">
        <v>8039353.29</v>
      </c>
      <c r="G84" s="31">
        <v>0.54123328121798031</v>
      </c>
      <c r="H84" s="33">
        <v>32</v>
      </c>
      <c r="I84" s="30">
        <v>3681523.32</v>
      </c>
      <c r="J84" s="34">
        <v>0.24785114852989779</v>
      </c>
      <c r="K84" s="39">
        <v>80</v>
      </c>
      <c r="L84" s="35">
        <v>0</v>
      </c>
      <c r="M84" s="34">
        <v>0</v>
      </c>
      <c r="N84" s="39"/>
      <c r="O84" s="35">
        <v>14853767.440000001</v>
      </c>
      <c r="P84" s="39">
        <v>119</v>
      </c>
    </row>
    <row r="85" spans="1:16" x14ac:dyDescent="0.25">
      <c r="A85" s="37">
        <v>4120</v>
      </c>
      <c r="B85" s="38" t="s">
        <v>91</v>
      </c>
      <c r="C85" s="30">
        <v>43279943.68</v>
      </c>
      <c r="D85" s="31">
        <v>0.40672510082329205</v>
      </c>
      <c r="E85" s="32">
        <v>13</v>
      </c>
      <c r="F85" s="30">
        <v>45234240.590000004</v>
      </c>
      <c r="G85" s="31">
        <v>0.42509068867237493</v>
      </c>
      <c r="H85" s="33">
        <v>88</v>
      </c>
      <c r="I85" s="30">
        <v>17896616.52</v>
      </c>
      <c r="J85" s="34">
        <v>0.16818421050433294</v>
      </c>
      <c r="K85" s="39">
        <v>114</v>
      </c>
      <c r="L85" s="35">
        <v>0</v>
      </c>
      <c r="M85" s="34">
        <v>0</v>
      </c>
      <c r="N85" s="39"/>
      <c r="O85" s="35">
        <v>106410800.79000001</v>
      </c>
      <c r="P85" s="39">
        <v>11</v>
      </c>
    </row>
    <row r="86" spans="1:16" x14ac:dyDescent="0.25">
      <c r="A86" s="37">
        <v>4211</v>
      </c>
      <c r="B86" s="38" t="s">
        <v>92</v>
      </c>
      <c r="C86" s="30">
        <v>12436707.27</v>
      </c>
      <c r="D86" s="31">
        <v>0.18065055551195003</v>
      </c>
      <c r="E86" s="32">
        <v>133</v>
      </c>
      <c r="F86" s="30">
        <v>25552964.260000002</v>
      </c>
      <c r="G86" s="31">
        <v>0.37117197408683605</v>
      </c>
      <c r="H86" s="33">
        <v>123</v>
      </c>
      <c r="I86" s="30">
        <v>30854330.829999998</v>
      </c>
      <c r="J86" s="34">
        <v>0.44817747040121386</v>
      </c>
      <c r="K86" s="39">
        <v>6</v>
      </c>
      <c r="L86" s="35">
        <v>0</v>
      </c>
      <c r="M86" s="34">
        <v>0</v>
      </c>
      <c r="N86" s="39"/>
      <c r="O86" s="35">
        <v>68844002.359999999</v>
      </c>
      <c r="P86" s="39">
        <v>24</v>
      </c>
    </row>
    <row r="87" spans="1:16" x14ac:dyDescent="0.25">
      <c r="A87" s="37">
        <v>4225</v>
      </c>
      <c r="B87" s="38" t="s">
        <v>93</v>
      </c>
      <c r="C87" s="30">
        <v>1281197.06</v>
      </c>
      <c r="D87" s="31">
        <v>0.31508905091932643</v>
      </c>
      <c r="E87" s="32">
        <v>50</v>
      </c>
      <c r="F87" s="30">
        <v>1560839.64</v>
      </c>
      <c r="G87" s="31">
        <v>0.38386247998794432</v>
      </c>
      <c r="H87" s="33">
        <v>114</v>
      </c>
      <c r="I87" s="30">
        <v>1224106.05</v>
      </c>
      <c r="J87" s="34">
        <v>0.30104846909272925</v>
      </c>
      <c r="K87" s="39">
        <v>46</v>
      </c>
      <c r="L87" s="35">
        <v>0</v>
      </c>
      <c r="M87" s="34">
        <v>0</v>
      </c>
      <c r="N87" s="39"/>
      <c r="O87" s="35">
        <v>4066142.75</v>
      </c>
      <c r="P87" s="39">
        <v>145</v>
      </c>
    </row>
    <row r="88" spans="1:16" x14ac:dyDescent="0.25">
      <c r="A88" s="43">
        <v>4300</v>
      </c>
      <c r="B88" s="38" t="s">
        <v>94</v>
      </c>
      <c r="C88" s="30">
        <v>6521348.8200000003</v>
      </c>
      <c r="D88" s="31">
        <v>0.2043086803830354</v>
      </c>
      <c r="E88" s="32">
        <v>126</v>
      </c>
      <c r="F88" s="30">
        <v>19581609.870000001</v>
      </c>
      <c r="G88" s="31">
        <v>0.61347628883852923</v>
      </c>
      <c r="H88" s="33">
        <v>8</v>
      </c>
      <c r="I88" s="30">
        <v>5811139.4500000002</v>
      </c>
      <c r="J88" s="34">
        <v>0.18205838474858613</v>
      </c>
      <c r="K88" s="39">
        <v>102</v>
      </c>
      <c r="L88" s="35">
        <v>5000</v>
      </c>
      <c r="M88" s="34">
        <v>1.5664602984926315E-4</v>
      </c>
      <c r="N88" s="39"/>
      <c r="O88" s="35">
        <v>31919098.140000001</v>
      </c>
      <c r="P88" s="39">
        <v>67</v>
      </c>
    </row>
    <row r="89" spans="1:16" x14ac:dyDescent="0.25">
      <c r="A89" s="37">
        <v>4320</v>
      </c>
      <c r="B89" s="38" t="s">
        <v>95</v>
      </c>
      <c r="C89" s="30">
        <v>11820760.439999999</v>
      </c>
      <c r="D89" s="31">
        <v>0.33054494320625744</v>
      </c>
      <c r="E89" s="32">
        <v>37</v>
      </c>
      <c r="F89" s="30">
        <v>16596143.289999999</v>
      </c>
      <c r="G89" s="31">
        <v>0.46407938550829481</v>
      </c>
      <c r="H89" s="33">
        <v>69</v>
      </c>
      <c r="I89" s="30">
        <v>7344528.0599999996</v>
      </c>
      <c r="J89" s="34">
        <v>0.2053756712854477</v>
      </c>
      <c r="K89" s="39">
        <v>91</v>
      </c>
      <c r="L89" s="35">
        <v>0</v>
      </c>
      <c r="M89" s="34">
        <v>0</v>
      </c>
      <c r="N89" s="39"/>
      <c r="O89" s="35">
        <v>35761431.789999999</v>
      </c>
      <c r="P89" s="39">
        <v>59</v>
      </c>
    </row>
    <row r="90" spans="1:16" x14ac:dyDescent="0.25">
      <c r="A90" s="37">
        <v>4400</v>
      </c>
      <c r="B90" s="38" t="s">
        <v>96</v>
      </c>
      <c r="C90" s="30">
        <v>37516249.340000004</v>
      </c>
      <c r="D90" s="31">
        <v>0.45066114484591169</v>
      </c>
      <c r="E90" s="32">
        <v>5</v>
      </c>
      <c r="F90" s="30">
        <v>34406890.509999998</v>
      </c>
      <c r="G90" s="31">
        <v>0.41331020399451612</v>
      </c>
      <c r="H90" s="33">
        <v>98</v>
      </c>
      <c r="I90" s="30">
        <v>11323995.539999999</v>
      </c>
      <c r="J90" s="34">
        <v>0.13602865115957236</v>
      </c>
      <c r="K90" s="39">
        <v>135</v>
      </c>
      <c r="L90" s="35">
        <v>0</v>
      </c>
      <c r="M90" s="34">
        <v>0</v>
      </c>
      <c r="N90" s="39"/>
      <c r="O90" s="35">
        <v>83247135.389999986</v>
      </c>
      <c r="P90" s="39">
        <v>17</v>
      </c>
    </row>
    <row r="91" spans="1:16" x14ac:dyDescent="0.25">
      <c r="A91" s="37">
        <v>4420</v>
      </c>
      <c r="B91" s="38" t="s">
        <v>97</v>
      </c>
      <c r="C91" s="30">
        <v>15520988.210000001</v>
      </c>
      <c r="D91" s="31">
        <v>0.21259521795333572</v>
      </c>
      <c r="E91" s="32">
        <v>118</v>
      </c>
      <c r="F91" s="30">
        <v>20261202.870000001</v>
      </c>
      <c r="G91" s="31">
        <v>0.2775232338214888</v>
      </c>
      <c r="H91" s="33">
        <v>147</v>
      </c>
      <c r="I91" s="30">
        <v>37225040.030000001</v>
      </c>
      <c r="J91" s="34">
        <v>0.50988154822517551</v>
      </c>
      <c r="K91" s="39">
        <v>1</v>
      </c>
      <c r="L91" s="35">
        <v>0</v>
      </c>
      <c r="M91" s="34">
        <v>0</v>
      </c>
      <c r="N91" s="39"/>
      <c r="O91" s="35">
        <v>73007231.109999999</v>
      </c>
      <c r="P91" s="39">
        <v>21</v>
      </c>
    </row>
    <row r="92" spans="1:16" x14ac:dyDescent="0.25">
      <c r="A92" s="37">
        <v>4500</v>
      </c>
      <c r="B92" s="38" t="s">
        <v>98</v>
      </c>
      <c r="C92" s="30">
        <v>97943263.680000007</v>
      </c>
      <c r="D92" s="31">
        <v>0.48723222138946026</v>
      </c>
      <c r="E92" s="32">
        <v>2</v>
      </c>
      <c r="F92" s="30">
        <v>83312574.290000007</v>
      </c>
      <c r="G92" s="31">
        <v>0.41444984694011305</v>
      </c>
      <c r="H92" s="33">
        <v>95</v>
      </c>
      <c r="I92" s="30">
        <v>19763838.850000001</v>
      </c>
      <c r="J92" s="34">
        <v>9.83179316704266E-2</v>
      </c>
      <c r="K92" s="39">
        <v>144</v>
      </c>
      <c r="L92" s="35">
        <v>0</v>
      </c>
      <c r="M92" s="34">
        <v>0</v>
      </c>
      <c r="N92" s="39"/>
      <c r="O92" s="35">
        <v>201019676.82000002</v>
      </c>
      <c r="P92" s="39">
        <v>4</v>
      </c>
    </row>
    <row r="93" spans="1:16" x14ac:dyDescent="0.25">
      <c r="A93" s="37">
        <v>4520</v>
      </c>
      <c r="B93" s="38" t="s">
        <v>99</v>
      </c>
      <c r="C93" s="30">
        <v>21049317.850000001</v>
      </c>
      <c r="D93" s="31">
        <v>0.39385152838658688</v>
      </c>
      <c r="E93" s="32">
        <v>16</v>
      </c>
      <c r="F93" s="30">
        <v>19147143.52</v>
      </c>
      <c r="G93" s="31">
        <v>0.3582601485391762</v>
      </c>
      <c r="H93" s="33">
        <v>131</v>
      </c>
      <c r="I93" s="30">
        <v>13248342.91</v>
      </c>
      <c r="J93" s="34">
        <v>0.24788832307423692</v>
      </c>
      <c r="K93" s="39">
        <v>79</v>
      </c>
      <c r="L93" s="35">
        <v>0</v>
      </c>
      <c r="M93" s="34">
        <v>0</v>
      </c>
      <c r="N93" s="39"/>
      <c r="O93" s="35">
        <v>53444804.280000001</v>
      </c>
      <c r="P93" s="39">
        <v>34</v>
      </c>
    </row>
    <row r="94" spans="1:16" x14ac:dyDescent="0.25">
      <c r="A94" s="37">
        <v>4525</v>
      </c>
      <c r="B94" s="38" t="s">
        <v>100</v>
      </c>
      <c r="C94" s="30">
        <v>292405.48</v>
      </c>
      <c r="D94" s="31">
        <v>0.23139249289615013</v>
      </c>
      <c r="E94" s="32">
        <v>103</v>
      </c>
      <c r="F94" s="30">
        <v>971271.99</v>
      </c>
      <c r="G94" s="31">
        <v>0.76860750710384984</v>
      </c>
      <c r="H94" s="33">
        <v>1</v>
      </c>
      <c r="I94" s="30">
        <v>0</v>
      </c>
      <c r="J94" s="34">
        <v>0</v>
      </c>
      <c r="K94" s="39">
        <v>147</v>
      </c>
      <c r="L94" s="35">
        <v>0</v>
      </c>
      <c r="M94" s="34">
        <v>0</v>
      </c>
      <c r="N94" s="39"/>
      <c r="O94" s="35">
        <v>1263677.47</v>
      </c>
      <c r="P94" s="39">
        <v>147</v>
      </c>
    </row>
    <row r="95" spans="1:16" x14ac:dyDescent="0.25">
      <c r="A95" s="37">
        <v>4600</v>
      </c>
      <c r="B95" s="38" t="s">
        <v>101</v>
      </c>
      <c r="C95" s="30">
        <v>6050399.5099999998</v>
      </c>
      <c r="D95" s="31">
        <v>0.19295767479885337</v>
      </c>
      <c r="E95" s="32">
        <v>131</v>
      </c>
      <c r="F95" s="30">
        <v>16073712.41</v>
      </c>
      <c r="G95" s="31">
        <v>0.51261840922948798</v>
      </c>
      <c r="H95" s="33">
        <v>45</v>
      </c>
      <c r="I95" s="30">
        <v>9231984.7799999993</v>
      </c>
      <c r="J95" s="34">
        <v>0.29442391597165851</v>
      </c>
      <c r="K95" s="39">
        <v>50</v>
      </c>
      <c r="L95" s="35">
        <v>0</v>
      </c>
      <c r="M95" s="34">
        <v>0</v>
      </c>
      <c r="N95" s="39"/>
      <c r="O95" s="35">
        <v>31356096.700000003</v>
      </c>
      <c r="P95" s="39">
        <v>70</v>
      </c>
    </row>
    <row r="96" spans="1:16" x14ac:dyDescent="0.25">
      <c r="A96" s="37">
        <v>4620</v>
      </c>
      <c r="B96" s="38" t="s">
        <v>102</v>
      </c>
      <c r="C96" s="30">
        <v>6584496.25</v>
      </c>
      <c r="D96" s="31">
        <v>0.2706529668722602</v>
      </c>
      <c r="E96" s="32">
        <v>81</v>
      </c>
      <c r="F96" s="30">
        <v>11448441.52</v>
      </c>
      <c r="G96" s="31">
        <v>0.47058340468362608</v>
      </c>
      <c r="H96" s="33">
        <v>63</v>
      </c>
      <c r="I96" s="30">
        <v>6295250.1900000004</v>
      </c>
      <c r="J96" s="34">
        <v>0.25876362844411371</v>
      </c>
      <c r="K96" s="39">
        <v>68</v>
      </c>
      <c r="L96" s="35">
        <v>0</v>
      </c>
      <c r="M96" s="34">
        <v>0</v>
      </c>
      <c r="N96" s="39"/>
      <c r="O96" s="35">
        <v>24328187.960000001</v>
      </c>
      <c r="P96" s="39">
        <v>91</v>
      </c>
    </row>
    <row r="97" spans="1:16" x14ac:dyDescent="0.25">
      <c r="A97" s="37">
        <v>4700</v>
      </c>
      <c r="B97" s="38" t="s">
        <v>103</v>
      </c>
      <c r="C97" s="30">
        <v>11711170.390000001</v>
      </c>
      <c r="D97" s="31">
        <v>0.27180626677038078</v>
      </c>
      <c r="E97" s="32">
        <v>80</v>
      </c>
      <c r="F97" s="30">
        <v>17817830.91</v>
      </c>
      <c r="G97" s="31">
        <v>0.41353664410248553</v>
      </c>
      <c r="H97" s="33">
        <v>97</v>
      </c>
      <c r="I97" s="30">
        <v>13557460.720000001</v>
      </c>
      <c r="J97" s="34">
        <v>0.31465708912713369</v>
      </c>
      <c r="K97" s="39">
        <v>43</v>
      </c>
      <c r="L97" s="35">
        <v>0</v>
      </c>
      <c r="M97" s="34">
        <v>0</v>
      </c>
      <c r="N97" s="39"/>
      <c r="O97" s="35">
        <v>43086462.020000003</v>
      </c>
      <c r="P97" s="39">
        <v>42</v>
      </c>
    </row>
    <row r="98" spans="1:16" x14ac:dyDescent="0.25">
      <c r="A98" s="37">
        <v>4720</v>
      </c>
      <c r="B98" s="38" t="s">
        <v>104</v>
      </c>
      <c r="C98" s="30">
        <v>6321639.7300000004</v>
      </c>
      <c r="D98" s="31">
        <v>0.26965330287114175</v>
      </c>
      <c r="E98" s="32">
        <v>82</v>
      </c>
      <c r="F98" s="30">
        <v>7584277.1799999997</v>
      </c>
      <c r="G98" s="31">
        <v>0.32351185433296253</v>
      </c>
      <c r="H98" s="33">
        <v>140</v>
      </c>
      <c r="I98" s="30">
        <v>9537666.6199999992</v>
      </c>
      <c r="J98" s="34">
        <v>0.40683484279589566</v>
      </c>
      <c r="K98" s="39">
        <v>10</v>
      </c>
      <c r="L98" s="35">
        <v>0</v>
      </c>
      <c r="M98" s="34">
        <v>0</v>
      </c>
      <c r="N98" s="39"/>
      <c r="O98" s="35">
        <v>23443583.530000001</v>
      </c>
      <c r="P98" s="39">
        <v>94</v>
      </c>
    </row>
    <row r="99" spans="1:16" x14ac:dyDescent="0.25">
      <c r="A99" s="37">
        <v>4800</v>
      </c>
      <c r="B99" s="38" t="s">
        <v>105</v>
      </c>
      <c r="C99" s="30">
        <v>6987783.4400000004</v>
      </c>
      <c r="D99" s="31">
        <v>0.26882010689237296</v>
      </c>
      <c r="E99" s="32">
        <v>83</v>
      </c>
      <c r="F99" s="30">
        <v>15558260.720000001</v>
      </c>
      <c r="G99" s="31">
        <v>0.59852646346604688</v>
      </c>
      <c r="H99" s="33">
        <v>13</v>
      </c>
      <c r="I99" s="30">
        <v>3448229.56</v>
      </c>
      <c r="J99" s="34">
        <v>0.13265342964158031</v>
      </c>
      <c r="K99" s="39">
        <v>136</v>
      </c>
      <c r="L99" s="35">
        <v>0</v>
      </c>
      <c r="M99" s="34">
        <v>0</v>
      </c>
      <c r="N99" s="39"/>
      <c r="O99" s="35">
        <v>25994273.719999999</v>
      </c>
      <c r="P99" s="39">
        <v>85</v>
      </c>
    </row>
    <row r="100" spans="1:16" x14ac:dyDescent="0.25">
      <c r="A100" s="37">
        <v>4820</v>
      </c>
      <c r="B100" s="38" t="s">
        <v>106</v>
      </c>
      <c r="C100" s="30">
        <v>8647745.8300000001</v>
      </c>
      <c r="D100" s="31">
        <v>0.44080188879170207</v>
      </c>
      <c r="E100" s="32">
        <v>7</v>
      </c>
      <c r="F100" s="30">
        <v>7119499.6200000001</v>
      </c>
      <c r="G100" s="31">
        <v>0.36290253453804444</v>
      </c>
      <c r="H100" s="33">
        <v>129</v>
      </c>
      <c r="I100" s="30">
        <v>3850968.65</v>
      </c>
      <c r="J100" s="34">
        <v>0.1962955766702536</v>
      </c>
      <c r="K100" s="39">
        <v>96</v>
      </c>
      <c r="L100" s="35">
        <v>0</v>
      </c>
      <c r="M100" s="34">
        <v>0</v>
      </c>
      <c r="N100" s="39"/>
      <c r="O100" s="35">
        <v>19618214.099999998</v>
      </c>
      <c r="P100" s="39">
        <v>106</v>
      </c>
    </row>
    <row r="101" spans="1:16" x14ac:dyDescent="0.25">
      <c r="A101" s="37">
        <v>4821</v>
      </c>
      <c r="B101" s="38" t="s">
        <v>107</v>
      </c>
      <c r="C101" s="30">
        <v>4974695.8899999997</v>
      </c>
      <c r="D101" s="31">
        <v>0.24160676787803531</v>
      </c>
      <c r="E101" s="32">
        <v>98</v>
      </c>
      <c r="F101" s="30">
        <v>10419244.49</v>
      </c>
      <c r="G101" s="31">
        <v>0.5060329396255675</v>
      </c>
      <c r="H101" s="33">
        <v>47</v>
      </c>
      <c r="I101" s="30">
        <v>5196111.5199999996</v>
      </c>
      <c r="J101" s="34">
        <v>0.25236029249639724</v>
      </c>
      <c r="K101" s="39">
        <v>72</v>
      </c>
      <c r="L101" s="35">
        <v>0</v>
      </c>
      <c r="M101" s="34">
        <v>0</v>
      </c>
      <c r="N101" s="39"/>
      <c r="O101" s="35">
        <v>20590051.899999999</v>
      </c>
      <c r="P101" s="39">
        <v>102</v>
      </c>
    </row>
    <row r="102" spans="1:16" x14ac:dyDescent="0.25">
      <c r="A102" s="38">
        <v>4911</v>
      </c>
      <c r="B102" s="38" t="s">
        <v>108</v>
      </c>
      <c r="C102" s="30">
        <v>4238045.34</v>
      </c>
      <c r="D102" s="31">
        <v>0.25375159440950074</v>
      </c>
      <c r="E102" s="32">
        <v>91</v>
      </c>
      <c r="F102" s="30">
        <v>8255510.6900000004</v>
      </c>
      <c r="G102" s="31">
        <v>0.49429603323974292</v>
      </c>
      <c r="H102" s="33">
        <v>52</v>
      </c>
      <c r="I102" s="30">
        <v>4207995.54</v>
      </c>
      <c r="J102" s="34">
        <v>0.2519523723507564</v>
      </c>
      <c r="K102" s="39">
        <v>74</v>
      </c>
      <c r="L102" s="35">
        <v>0</v>
      </c>
      <c r="M102" s="34">
        <v>0</v>
      </c>
      <c r="O102" s="35">
        <v>16701551.57</v>
      </c>
      <c r="P102" s="39">
        <v>113</v>
      </c>
    </row>
    <row r="103" spans="1:16" x14ac:dyDescent="0.25">
      <c r="A103" s="37">
        <v>5000</v>
      </c>
      <c r="B103" s="38" t="s">
        <v>109</v>
      </c>
      <c r="C103" s="30">
        <v>6584255.8600000003</v>
      </c>
      <c r="D103" s="31">
        <v>0.15980354854969805</v>
      </c>
      <c r="E103" s="32">
        <v>138</v>
      </c>
      <c r="F103" s="30">
        <v>23337708.449999999</v>
      </c>
      <c r="G103" s="31">
        <v>0.56641915269196019</v>
      </c>
      <c r="H103" s="33">
        <v>22</v>
      </c>
      <c r="I103" s="30">
        <v>11280223.75</v>
      </c>
      <c r="J103" s="34">
        <v>0.27377729875834173</v>
      </c>
      <c r="K103" s="39">
        <v>60</v>
      </c>
      <c r="L103" s="35">
        <v>0</v>
      </c>
      <c r="M103" s="34">
        <v>0</v>
      </c>
      <c r="N103" s="39"/>
      <c r="O103" s="35">
        <v>41202188.060000002</v>
      </c>
      <c r="P103" s="39">
        <v>45</v>
      </c>
    </row>
    <row r="104" spans="1:16" x14ac:dyDescent="0.25">
      <c r="A104" s="37">
        <v>5020</v>
      </c>
      <c r="B104" s="38" t="s">
        <v>110</v>
      </c>
      <c r="C104" s="30">
        <v>3685435.31</v>
      </c>
      <c r="D104" s="31">
        <v>0.25008612634224897</v>
      </c>
      <c r="E104" s="32">
        <v>94</v>
      </c>
      <c r="F104" s="30">
        <v>6132110.0099999998</v>
      </c>
      <c r="G104" s="31">
        <v>0.41611248325111144</v>
      </c>
      <c r="H104" s="33">
        <v>93</v>
      </c>
      <c r="I104" s="30">
        <v>4919119.0599999996</v>
      </c>
      <c r="J104" s="34">
        <v>0.33380139040663964</v>
      </c>
      <c r="K104" s="39">
        <v>37</v>
      </c>
      <c r="L104" s="35">
        <v>0</v>
      </c>
      <c r="M104" s="34">
        <v>0</v>
      </c>
      <c r="N104" s="39"/>
      <c r="O104" s="35">
        <v>14736664.379999999</v>
      </c>
      <c r="P104" s="39">
        <v>120</v>
      </c>
    </row>
    <row r="105" spans="1:16" x14ac:dyDescent="0.25">
      <c r="A105" s="37">
        <v>5100</v>
      </c>
      <c r="B105" s="38" t="s">
        <v>111</v>
      </c>
      <c r="C105" s="30">
        <v>5044878.38</v>
      </c>
      <c r="D105" s="31">
        <v>0.21973799356251467</v>
      </c>
      <c r="E105" s="32">
        <v>114</v>
      </c>
      <c r="F105" s="30">
        <v>14357920.16</v>
      </c>
      <c r="G105" s="31">
        <v>0.62538287943607074</v>
      </c>
      <c r="H105" s="33">
        <v>7</v>
      </c>
      <c r="I105" s="30">
        <v>3555809.11</v>
      </c>
      <c r="J105" s="34">
        <v>0.15487912700141465</v>
      </c>
      <c r="K105" s="39">
        <v>125</v>
      </c>
      <c r="L105" s="35">
        <v>0</v>
      </c>
      <c r="M105" s="34">
        <v>0</v>
      </c>
      <c r="N105" s="39"/>
      <c r="O105" s="35">
        <v>22958607.649999999</v>
      </c>
      <c r="P105" s="39">
        <v>96</v>
      </c>
    </row>
    <row r="106" spans="1:16" x14ac:dyDescent="0.25">
      <c r="A106" s="37">
        <v>5130</v>
      </c>
      <c r="B106" s="38" t="s">
        <v>112</v>
      </c>
      <c r="C106" s="30">
        <v>3998993.19</v>
      </c>
      <c r="D106" s="31">
        <v>0.27450888428717679</v>
      </c>
      <c r="E106" s="32">
        <v>76</v>
      </c>
      <c r="F106" s="30">
        <v>6257189.0899999999</v>
      </c>
      <c r="G106" s="31">
        <v>0.42952161063064848</v>
      </c>
      <c r="H106" s="33">
        <v>85</v>
      </c>
      <c r="I106" s="30">
        <v>4311627.43</v>
      </c>
      <c r="J106" s="34">
        <v>0.29596950508217479</v>
      </c>
      <c r="K106" s="39">
        <v>48</v>
      </c>
      <c r="L106" s="35">
        <v>0</v>
      </c>
      <c r="M106" s="34">
        <v>0</v>
      </c>
      <c r="N106" s="39"/>
      <c r="O106" s="35">
        <v>14567809.709999999</v>
      </c>
      <c r="P106" s="39">
        <v>122</v>
      </c>
    </row>
    <row r="107" spans="1:16" x14ac:dyDescent="0.25">
      <c r="A107" s="37">
        <v>5131</v>
      </c>
      <c r="B107" s="38" t="s">
        <v>113</v>
      </c>
      <c r="C107" s="30">
        <v>1710345.02</v>
      </c>
      <c r="D107" s="31">
        <v>0.15100730575887433</v>
      </c>
      <c r="E107" s="32">
        <v>144</v>
      </c>
      <c r="F107" s="30">
        <v>7786305.2599999998</v>
      </c>
      <c r="G107" s="31">
        <v>0.68745718868392502</v>
      </c>
      <c r="H107" s="33">
        <v>2</v>
      </c>
      <c r="I107" s="30">
        <v>1829589.94</v>
      </c>
      <c r="J107" s="34">
        <v>0.1615355055572007</v>
      </c>
      <c r="K107" s="39">
        <v>120</v>
      </c>
      <c r="L107" s="35">
        <v>0</v>
      </c>
      <c r="M107" s="34">
        <v>0</v>
      </c>
      <c r="N107" s="39"/>
      <c r="O107" s="35">
        <v>11326240.219999999</v>
      </c>
      <c r="P107" s="39">
        <v>134</v>
      </c>
    </row>
    <row r="108" spans="1:16" x14ac:dyDescent="0.25">
      <c r="A108" s="37">
        <v>5200</v>
      </c>
      <c r="B108" s="38" t="s">
        <v>114</v>
      </c>
      <c r="C108" s="30">
        <v>4908606.71</v>
      </c>
      <c r="D108" s="31">
        <v>0.22972841198026125</v>
      </c>
      <c r="E108" s="32">
        <v>104</v>
      </c>
      <c r="F108" s="30">
        <v>9916183.0099999998</v>
      </c>
      <c r="G108" s="31">
        <v>0.46408871404426433</v>
      </c>
      <c r="H108" s="33">
        <v>68</v>
      </c>
      <c r="I108" s="30">
        <v>6542209.1100000003</v>
      </c>
      <c r="J108" s="34">
        <v>0.3061828739754745</v>
      </c>
      <c r="K108" s="39">
        <v>44</v>
      </c>
      <c r="L108" s="35">
        <v>0</v>
      </c>
      <c r="M108" s="34">
        <v>0</v>
      </c>
      <c r="N108" s="39"/>
      <c r="O108" s="35">
        <v>21366998.829999998</v>
      </c>
      <c r="P108" s="39">
        <v>99</v>
      </c>
    </row>
    <row r="109" spans="1:16" x14ac:dyDescent="0.25">
      <c r="A109" s="37">
        <v>5321</v>
      </c>
      <c r="B109" s="38" t="s">
        <v>115</v>
      </c>
      <c r="C109" s="30">
        <v>34595626.189999998</v>
      </c>
      <c r="D109" s="31">
        <v>0.41194910118624589</v>
      </c>
      <c r="E109" s="32">
        <v>12</v>
      </c>
      <c r="F109" s="30">
        <v>31255787.579999998</v>
      </c>
      <c r="G109" s="31">
        <v>0.3721798105267719</v>
      </c>
      <c r="H109" s="33">
        <v>119</v>
      </c>
      <c r="I109" s="30">
        <v>18128919.77</v>
      </c>
      <c r="J109" s="34">
        <v>0.21587099374104618</v>
      </c>
      <c r="K109" s="39">
        <v>88</v>
      </c>
      <c r="L109" s="35">
        <v>7.94</v>
      </c>
      <c r="M109" s="31">
        <v>9.4545936109237192E-8</v>
      </c>
      <c r="N109" s="39">
        <f>RANK(M109,$M$12:$M$158)</f>
        <v>3</v>
      </c>
      <c r="O109" s="35">
        <v>83980341.479999989</v>
      </c>
      <c r="P109" s="39">
        <v>16</v>
      </c>
    </row>
    <row r="110" spans="1:16" x14ac:dyDescent="0.25">
      <c r="A110" s="37">
        <v>5411</v>
      </c>
      <c r="B110" s="38" t="s">
        <v>116</v>
      </c>
      <c r="C110" s="30">
        <v>5454014.0099999998</v>
      </c>
      <c r="D110" s="31">
        <v>0.20499502948844045</v>
      </c>
      <c r="E110" s="32">
        <v>125</v>
      </c>
      <c r="F110" s="30">
        <v>8248294.4699999997</v>
      </c>
      <c r="G110" s="31">
        <v>0.31002108997277589</v>
      </c>
      <c r="H110" s="33">
        <v>143</v>
      </c>
      <c r="I110" s="30">
        <v>12903283</v>
      </c>
      <c r="J110" s="34">
        <v>0.48498388053878366</v>
      </c>
      <c r="K110" s="39">
        <v>5</v>
      </c>
      <c r="L110" s="35">
        <v>0</v>
      </c>
      <c r="M110" s="34">
        <v>0</v>
      </c>
      <c r="N110" s="39"/>
      <c r="O110" s="35">
        <v>26605591.48</v>
      </c>
      <c r="P110" s="39">
        <v>84</v>
      </c>
    </row>
    <row r="111" spans="1:16" x14ac:dyDescent="0.25">
      <c r="A111" s="37">
        <v>5412</v>
      </c>
      <c r="B111" s="38" t="s">
        <v>117</v>
      </c>
      <c r="C111" s="30">
        <v>14985398.390000001</v>
      </c>
      <c r="D111" s="31">
        <v>0.2792222079592358</v>
      </c>
      <c r="E111" s="32">
        <v>71</v>
      </c>
      <c r="F111" s="30">
        <v>29453588.399999999</v>
      </c>
      <c r="G111" s="31">
        <v>0.54880729703246378</v>
      </c>
      <c r="H111" s="33">
        <v>29</v>
      </c>
      <c r="I111" s="30">
        <v>9229374.6899999995</v>
      </c>
      <c r="J111" s="34">
        <v>0.17197049500830036</v>
      </c>
      <c r="K111" s="39">
        <v>111</v>
      </c>
      <c r="L111" s="35">
        <v>0</v>
      </c>
      <c r="M111" s="34">
        <v>0</v>
      </c>
      <c r="N111" s="39"/>
      <c r="O111" s="35">
        <v>53668361.479999997</v>
      </c>
      <c r="P111" s="39">
        <v>33</v>
      </c>
    </row>
    <row r="112" spans="1:16" x14ac:dyDescent="0.25">
      <c r="A112" s="37">
        <v>5500</v>
      </c>
      <c r="B112" s="38" t="s">
        <v>118</v>
      </c>
      <c r="C112" s="30">
        <v>9579089.3599999994</v>
      </c>
      <c r="D112" s="31">
        <v>0.25261282551568248</v>
      </c>
      <c r="E112" s="32">
        <v>92</v>
      </c>
      <c r="F112" s="30">
        <v>21817981.010000002</v>
      </c>
      <c r="G112" s="31">
        <v>0.5753680358175095</v>
      </c>
      <c r="H112" s="33">
        <v>18</v>
      </c>
      <c r="I112" s="30">
        <v>6522973.2400000002</v>
      </c>
      <c r="J112" s="34">
        <v>0.1720191386668081</v>
      </c>
      <c r="K112" s="39">
        <v>110</v>
      </c>
      <c r="L112" s="35">
        <v>0</v>
      </c>
      <c r="M112" s="34">
        <v>0</v>
      </c>
      <c r="N112" s="39"/>
      <c r="O112" s="35">
        <v>37920043.609999999</v>
      </c>
      <c r="P112" s="39">
        <v>55</v>
      </c>
    </row>
    <row r="113" spans="1:16" x14ac:dyDescent="0.25">
      <c r="A113" s="37">
        <v>5520</v>
      </c>
      <c r="B113" s="38" t="s">
        <v>119</v>
      </c>
      <c r="C113" s="30">
        <v>11589630.25</v>
      </c>
      <c r="D113" s="31">
        <v>0.21449149978675239</v>
      </c>
      <c r="E113" s="32">
        <v>117</v>
      </c>
      <c r="F113" s="30">
        <v>20702825.899999999</v>
      </c>
      <c r="G113" s="31">
        <v>0.38315115161806146</v>
      </c>
      <c r="H113" s="33">
        <v>115</v>
      </c>
      <c r="I113" s="30">
        <v>21740595.329999998</v>
      </c>
      <c r="J113" s="34">
        <v>0.40235734859518618</v>
      </c>
      <c r="K113" s="39">
        <v>11</v>
      </c>
      <c r="L113" s="35">
        <v>0</v>
      </c>
      <c r="M113" s="34">
        <v>0</v>
      </c>
      <c r="N113" s="39"/>
      <c r="O113" s="35">
        <v>54033051.479999997</v>
      </c>
      <c r="P113" s="39">
        <v>32</v>
      </c>
    </row>
    <row r="114" spans="1:16" x14ac:dyDescent="0.25">
      <c r="A114" s="37">
        <v>5530</v>
      </c>
      <c r="B114" s="38" t="s">
        <v>120</v>
      </c>
      <c r="C114" s="30">
        <v>7491220.6100000003</v>
      </c>
      <c r="D114" s="31">
        <v>0.31582568547236961</v>
      </c>
      <c r="E114" s="32">
        <v>48</v>
      </c>
      <c r="F114" s="30">
        <v>12779454.560000001</v>
      </c>
      <c r="G114" s="31">
        <v>0.53877468125651684</v>
      </c>
      <c r="H114" s="33">
        <v>33</v>
      </c>
      <c r="I114" s="30">
        <v>3448803.5</v>
      </c>
      <c r="J114" s="34">
        <v>0.14539963327111352</v>
      </c>
      <c r="K114" s="39">
        <v>131</v>
      </c>
      <c r="L114" s="35">
        <v>0</v>
      </c>
      <c r="M114" s="34">
        <v>0</v>
      </c>
      <c r="N114" s="39"/>
      <c r="O114" s="35">
        <v>23719478.670000002</v>
      </c>
      <c r="P114" s="39">
        <v>92</v>
      </c>
    </row>
    <row r="115" spans="1:16" x14ac:dyDescent="0.25">
      <c r="A115" s="37">
        <v>5600</v>
      </c>
      <c r="B115" s="38" t="s">
        <v>121</v>
      </c>
      <c r="C115" s="30">
        <v>4888721.75</v>
      </c>
      <c r="D115" s="31">
        <v>0.31788189533486666</v>
      </c>
      <c r="E115" s="32">
        <v>45</v>
      </c>
      <c r="F115" s="30">
        <v>7105140.0300000003</v>
      </c>
      <c r="G115" s="31">
        <v>0.46200121317111809</v>
      </c>
      <c r="H115" s="33">
        <v>71</v>
      </c>
      <c r="I115" s="30">
        <v>3385188.81</v>
      </c>
      <c r="J115" s="34">
        <v>0.22011689149401514</v>
      </c>
      <c r="K115" s="39">
        <v>87</v>
      </c>
      <c r="L115" s="35">
        <v>0</v>
      </c>
      <c r="M115" s="34">
        <v>0</v>
      </c>
      <c r="N115" s="39"/>
      <c r="O115" s="35">
        <v>15379050.590000002</v>
      </c>
      <c r="P115" s="39">
        <v>118</v>
      </c>
    </row>
    <row r="116" spans="1:16" x14ac:dyDescent="0.25">
      <c r="A116" s="37">
        <v>5620</v>
      </c>
      <c r="B116" s="38" t="s">
        <v>122</v>
      </c>
      <c r="C116" s="30">
        <v>1409620.98</v>
      </c>
      <c r="D116" s="31">
        <v>0.22022892459112486</v>
      </c>
      <c r="E116" s="32">
        <v>113</v>
      </c>
      <c r="F116" s="30">
        <v>4016669.13</v>
      </c>
      <c r="G116" s="31">
        <v>0.62753515695990081</v>
      </c>
      <c r="H116" s="33">
        <v>6</v>
      </c>
      <c r="I116" s="30">
        <v>974417.62</v>
      </c>
      <c r="J116" s="34">
        <v>0.15223591844897441</v>
      </c>
      <c r="K116" s="39">
        <v>127</v>
      </c>
      <c r="L116" s="35">
        <v>0</v>
      </c>
      <c r="M116" s="34">
        <v>0</v>
      </c>
      <c r="N116" s="39"/>
      <c r="O116" s="35">
        <v>6400707.7299999995</v>
      </c>
      <c r="P116" s="39">
        <v>143</v>
      </c>
    </row>
    <row r="117" spans="1:16" x14ac:dyDescent="0.25">
      <c r="A117" s="37">
        <v>5711</v>
      </c>
      <c r="B117" s="38" t="s">
        <v>123</v>
      </c>
      <c r="C117" s="30">
        <v>6595954.0700000003</v>
      </c>
      <c r="D117" s="31">
        <v>0.23175650068774292</v>
      </c>
      <c r="E117" s="32">
        <v>102</v>
      </c>
      <c r="F117" s="30">
        <v>16074492.119999999</v>
      </c>
      <c r="G117" s="31">
        <v>0.56479593467877165</v>
      </c>
      <c r="H117" s="33">
        <v>24</v>
      </c>
      <c r="I117" s="30">
        <v>5790261.71</v>
      </c>
      <c r="J117" s="34">
        <v>0.20344756463348546</v>
      </c>
      <c r="K117" s="39">
        <v>92</v>
      </c>
      <c r="L117" s="35">
        <v>0</v>
      </c>
      <c r="M117" s="34">
        <v>0</v>
      </c>
      <c r="N117" s="39"/>
      <c r="O117" s="35">
        <v>28460707.899999999</v>
      </c>
      <c r="P117" s="39">
        <v>80</v>
      </c>
    </row>
    <row r="118" spans="1:16" x14ac:dyDescent="0.25">
      <c r="A118" s="37">
        <v>5712</v>
      </c>
      <c r="B118" s="38" t="s">
        <v>124</v>
      </c>
      <c r="C118" s="30">
        <v>6123648.2599999998</v>
      </c>
      <c r="D118" s="31">
        <v>0.23842198550964153</v>
      </c>
      <c r="E118" s="32">
        <v>99</v>
      </c>
      <c r="F118" s="30">
        <v>10228468.609999999</v>
      </c>
      <c r="G118" s="31">
        <v>0.39824165124716732</v>
      </c>
      <c r="H118" s="33">
        <v>110</v>
      </c>
      <c r="I118" s="30">
        <v>9331958.5600000005</v>
      </c>
      <c r="J118" s="34">
        <v>0.36333636324319113</v>
      </c>
      <c r="K118" s="39">
        <v>23</v>
      </c>
      <c r="L118" s="35">
        <v>0</v>
      </c>
      <c r="M118" s="34">
        <v>0</v>
      </c>
      <c r="N118" s="39"/>
      <c r="O118" s="35">
        <v>25684075.43</v>
      </c>
      <c r="P118" s="39">
        <v>88</v>
      </c>
    </row>
    <row r="119" spans="1:16" x14ac:dyDescent="0.25">
      <c r="A119" s="37">
        <v>5720</v>
      </c>
      <c r="B119" s="38" t="s">
        <v>125</v>
      </c>
      <c r="C119" s="30">
        <v>8757056.2400000002</v>
      </c>
      <c r="D119" s="31">
        <v>0.2753952589708365</v>
      </c>
      <c r="E119" s="32">
        <v>75</v>
      </c>
      <c r="F119" s="30">
        <v>14233736.859999999</v>
      </c>
      <c r="G119" s="31">
        <v>0.44762800891666316</v>
      </c>
      <c r="H119" s="33">
        <v>78</v>
      </c>
      <c r="I119" s="30">
        <v>8807344.1400000006</v>
      </c>
      <c r="J119" s="34">
        <v>0.27697673211250029</v>
      </c>
      <c r="K119" s="39">
        <v>58</v>
      </c>
      <c r="L119" s="35">
        <v>0</v>
      </c>
      <c r="M119" s="34">
        <v>0</v>
      </c>
      <c r="N119" s="39"/>
      <c r="O119" s="35">
        <v>31798137.240000002</v>
      </c>
      <c r="P119" s="39">
        <v>68</v>
      </c>
    </row>
    <row r="120" spans="1:16" x14ac:dyDescent="0.25">
      <c r="A120" s="37">
        <v>5800</v>
      </c>
      <c r="B120" s="38" t="s">
        <v>126</v>
      </c>
      <c r="C120" s="30">
        <v>8290886.4000000004</v>
      </c>
      <c r="D120" s="31">
        <v>0.19481573012632122</v>
      </c>
      <c r="E120" s="32">
        <v>130</v>
      </c>
      <c r="F120" s="30">
        <v>25805525.960000001</v>
      </c>
      <c r="G120" s="31">
        <v>0.60636729761381569</v>
      </c>
      <c r="H120" s="33">
        <v>11</v>
      </c>
      <c r="I120" s="30">
        <v>8461169.5899999999</v>
      </c>
      <c r="J120" s="34">
        <v>0.19881697225986306</v>
      </c>
      <c r="K120" s="39">
        <v>94</v>
      </c>
      <c r="L120" s="35">
        <v>0</v>
      </c>
      <c r="M120" s="34">
        <v>0</v>
      </c>
      <c r="N120" s="39"/>
      <c r="O120" s="35">
        <v>42557581.950000003</v>
      </c>
      <c r="P120" s="39">
        <v>43</v>
      </c>
    </row>
    <row r="121" spans="1:16" x14ac:dyDescent="0.25">
      <c r="A121" s="37">
        <v>5820</v>
      </c>
      <c r="B121" s="38" t="s">
        <v>127</v>
      </c>
      <c r="C121" s="30">
        <v>5542861.3300000001</v>
      </c>
      <c r="D121" s="31">
        <v>0.19694219080498995</v>
      </c>
      <c r="E121" s="32">
        <v>129</v>
      </c>
      <c r="F121" s="30">
        <v>17161257.07</v>
      </c>
      <c r="G121" s="31">
        <v>0.60975286284735952</v>
      </c>
      <c r="H121" s="33">
        <v>10</v>
      </c>
      <c r="I121" s="30">
        <v>5440492.5</v>
      </c>
      <c r="J121" s="34">
        <v>0.19330494634765052</v>
      </c>
      <c r="K121" s="39">
        <v>97</v>
      </c>
      <c r="L121" s="35">
        <v>0</v>
      </c>
      <c r="M121" s="34">
        <v>0</v>
      </c>
      <c r="N121" s="39">
        <f>RANK(M121,$M$13:$M$159)</f>
        <v>4</v>
      </c>
      <c r="O121" s="35">
        <v>28144610.899999999</v>
      </c>
      <c r="P121" s="39">
        <v>81</v>
      </c>
    </row>
    <row r="122" spans="1:16" x14ac:dyDescent="0.25">
      <c r="A122" s="37">
        <v>5900</v>
      </c>
      <c r="B122" s="38" t="s">
        <v>128</v>
      </c>
      <c r="C122" s="30">
        <v>6077950.8499999996</v>
      </c>
      <c r="D122" s="31">
        <v>0.20558670685384625</v>
      </c>
      <c r="E122" s="32">
        <v>124</v>
      </c>
      <c r="F122" s="30">
        <v>19149475.629999999</v>
      </c>
      <c r="G122" s="31">
        <v>0.64773107415794307</v>
      </c>
      <c r="H122" s="33">
        <v>4</v>
      </c>
      <c r="I122" s="30">
        <v>4336502.74</v>
      </c>
      <c r="J122" s="34">
        <v>0.14668221898821068</v>
      </c>
      <c r="K122" s="39">
        <v>130</v>
      </c>
      <c r="L122" s="35">
        <v>0</v>
      </c>
      <c r="M122" s="34">
        <v>0</v>
      </c>
      <c r="N122" s="39"/>
      <c r="O122" s="35">
        <v>29563929.219999999</v>
      </c>
      <c r="P122" s="39">
        <v>77</v>
      </c>
    </row>
    <row r="123" spans="1:16" x14ac:dyDescent="0.25">
      <c r="A123" s="37">
        <v>5920</v>
      </c>
      <c r="B123" s="38" t="s">
        <v>129</v>
      </c>
      <c r="C123" s="30">
        <v>5088038.0999999996</v>
      </c>
      <c r="D123" s="31">
        <v>0.40316353751612266</v>
      </c>
      <c r="E123" s="32">
        <v>14</v>
      </c>
      <c r="F123" s="30">
        <v>5389773.0499999998</v>
      </c>
      <c r="G123" s="31">
        <v>0.42707226764812589</v>
      </c>
      <c r="H123" s="33">
        <v>86</v>
      </c>
      <c r="I123" s="30">
        <v>2142472.25</v>
      </c>
      <c r="J123" s="34">
        <v>0.1697641948357515</v>
      </c>
      <c r="K123" s="39">
        <v>113</v>
      </c>
      <c r="L123" s="35">
        <v>0</v>
      </c>
      <c r="M123" s="34">
        <v>0</v>
      </c>
      <c r="N123" s="39"/>
      <c r="O123" s="35">
        <v>12620283.399999999</v>
      </c>
      <c r="P123" s="39">
        <v>129</v>
      </c>
    </row>
    <row r="124" spans="1:16" x14ac:dyDescent="0.25">
      <c r="A124" s="37">
        <v>5921</v>
      </c>
      <c r="B124" s="38" t="s">
        <v>130</v>
      </c>
      <c r="C124" s="30">
        <v>4406798.3600000003</v>
      </c>
      <c r="D124" s="31">
        <v>0.27745536738114779</v>
      </c>
      <c r="E124" s="32">
        <v>73</v>
      </c>
      <c r="F124" s="30">
        <v>8986734.5299999993</v>
      </c>
      <c r="G124" s="31">
        <v>0.56581162260802786</v>
      </c>
      <c r="H124" s="33">
        <v>23</v>
      </c>
      <c r="I124" s="30">
        <v>2489376.14</v>
      </c>
      <c r="J124" s="34">
        <v>0.15673301001082418</v>
      </c>
      <c r="K124" s="39">
        <v>121</v>
      </c>
      <c r="L124" s="35">
        <v>0</v>
      </c>
      <c r="M124" s="34">
        <v>0</v>
      </c>
      <c r="N124" s="39"/>
      <c r="O124" s="35">
        <v>15882909.030000001</v>
      </c>
      <c r="P124" s="39">
        <v>114</v>
      </c>
    </row>
    <row r="125" spans="1:16" x14ac:dyDescent="0.25">
      <c r="A125" s="37">
        <v>6000</v>
      </c>
      <c r="B125" s="38" t="s">
        <v>131</v>
      </c>
      <c r="C125" s="30">
        <v>5242715.47</v>
      </c>
      <c r="D125" s="31">
        <v>0.29182414853940364</v>
      </c>
      <c r="E125" s="32">
        <v>60</v>
      </c>
      <c r="F125" s="30">
        <v>6426169.0800000001</v>
      </c>
      <c r="G125" s="31">
        <v>0.35769847340985739</v>
      </c>
      <c r="H125" s="33">
        <v>132</v>
      </c>
      <c r="I125" s="30">
        <v>6296439.7599999998</v>
      </c>
      <c r="J125" s="34">
        <v>0.35047737805073886</v>
      </c>
      <c r="K125" s="39">
        <v>28</v>
      </c>
      <c r="L125" s="35">
        <v>0</v>
      </c>
      <c r="M125" s="34">
        <v>0</v>
      </c>
      <c r="N125" s="39"/>
      <c r="O125" s="35">
        <v>17965324.310000002</v>
      </c>
      <c r="P125" s="39">
        <v>110</v>
      </c>
    </row>
    <row r="126" spans="1:16" x14ac:dyDescent="0.25">
      <c r="A126" s="37">
        <v>6100</v>
      </c>
      <c r="B126" s="38" t="s">
        <v>132</v>
      </c>
      <c r="C126" s="30">
        <v>108145134.91</v>
      </c>
      <c r="D126" s="31">
        <v>0.41867659675181762</v>
      </c>
      <c r="E126" s="32">
        <v>11</v>
      </c>
      <c r="F126" s="30">
        <v>120925715.05</v>
      </c>
      <c r="G126" s="31">
        <v>0.46815575087171574</v>
      </c>
      <c r="H126" s="33">
        <v>66</v>
      </c>
      <c r="I126" s="30">
        <v>29231466.789999999</v>
      </c>
      <c r="J126" s="34">
        <v>0.11316765237646674</v>
      </c>
      <c r="K126" s="39">
        <v>140</v>
      </c>
      <c r="L126" s="35">
        <v>0</v>
      </c>
      <c r="M126" s="34">
        <v>0</v>
      </c>
      <c r="N126" s="39"/>
      <c r="O126" s="35">
        <v>258302316.74999997</v>
      </c>
      <c r="P126" s="39">
        <v>3</v>
      </c>
    </row>
    <row r="127" spans="1:16" x14ac:dyDescent="0.25">
      <c r="A127" s="37">
        <v>6120</v>
      </c>
      <c r="B127" s="38" t="s">
        <v>133</v>
      </c>
      <c r="C127" s="30">
        <v>19608877.120000001</v>
      </c>
      <c r="D127" s="31">
        <v>0.33652472524338367</v>
      </c>
      <c r="E127" s="32">
        <v>35</v>
      </c>
      <c r="F127" s="30">
        <v>26530468.800000001</v>
      </c>
      <c r="G127" s="31">
        <v>0.4553120848715973</v>
      </c>
      <c r="H127" s="33">
        <v>73</v>
      </c>
      <c r="I127" s="30">
        <v>12129410.130000001</v>
      </c>
      <c r="J127" s="34">
        <v>0.208163189885019</v>
      </c>
      <c r="K127" s="39">
        <v>90</v>
      </c>
      <c r="L127" s="35">
        <v>0</v>
      </c>
      <c r="M127" s="34">
        <v>0</v>
      </c>
      <c r="N127" s="39"/>
      <c r="O127" s="35">
        <v>58268756.050000004</v>
      </c>
      <c r="P127" s="39">
        <v>28</v>
      </c>
    </row>
    <row r="128" spans="1:16" x14ac:dyDescent="0.25">
      <c r="A128" s="37">
        <v>6200</v>
      </c>
      <c r="B128" s="38" t="s">
        <v>134</v>
      </c>
      <c r="C128" s="30">
        <v>7015550.2699999996</v>
      </c>
      <c r="D128" s="31">
        <v>0.1388749113846639</v>
      </c>
      <c r="E128" s="32">
        <v>146</v>
      </c>
      <c r="F128" s="30">
        <v>28857259.27</v>
      </c>
      <c r="G128" s="31">
        <v>0.57123805969471309</v>
      </c>
      <c r="H128" s="33">
        <v>19</v>
      </c>
      <c r="I128" s="30">
        <v>14644236.34</v>
      </c>
      <c r="J128" s="34">
        <v>0.28988702892062307</v>
      </c>
      <c r="K128" s="39">
        <v>52</v>
      </c>
      <c r="L128" s="35">
        <v>0</v>
      </c>
      <c r="M128" s="34">
        <v>0</v>
      </c>
      <c r="N128" s="39"/>
      <c r="O128" s="35">
        <v>50517045.879999995</v>
      </c>
      <c r="P128" s="39">
        <v>36</v>
      </c>
    </row>
    <row r="129" spans="1:16" x14ac:dyDescent="0.25">
      <c r="A129" s="37">
        <v>6220</v>
      </c>
      <c r="B129" s="38" t="s">
        <v>135</v>
      </c>
      <c r="C129" s="30">
        <v>6748141.8899999997</v>
      </c>
      <c r="D129" s="31">
        <v>0.30655208514597143</v>
      </c>
      <c r="E129" s="32">
        <v>53</v>
      </c>
      <c r="F129" s="30">
        <v>9796128.6999999993</v>
      </c>
      <c r="G129" s="31">
        <v>0.44501489866320731</v>
      </c>
      <c r="H129" s="33">
        <v>80</v>
      </c>
      <c r="I129" s="30">
        <v>5468764.7699999996</v>
      </c>
      <c r="J129" s="34">
        <v>0.2484330161908212</v>
      </c>
      <c r="K129" s="39">
        <v>77</v>
      </c>
      <c r="L129" s="35">
        <v>0</v>
      </c>
      <c r="M129" s="34">
        <v>0</v>
      </c>
      <c r="N129" s="39"/>
      <c r="O129" s="35">
        <v>22013035.359999999</v>
      </c>
      <c r="P129" s="39">
        <v>97</v>
      </c>
    </row>
    <row r="130" spans="1:16" x14ac:dyDescent="0.25">
      <c r="A130" s="37">
        <v>6312</v>
      </c>
      <c r="B130" s="38" t="s">
        <v>136</v>
      </c>
      <c r="C130" s="30">
        <v>3051298.35</v>
      </c>
      <c r="D130" s="31">
        <v>0.2278673439261483</v>
      </c>
      <c r="E130" s="32">
        <v>107</v>
      </c>
      <c r="F130" s="30">
        <v>5028939.49</v>
      </c>
      <c r="G130" s="31">
        <v>0.37555524006743518</v>
      </c>
      <c r="H130" s="33">
        <v>117</v>
      </c>
      <c r="I130" s="30">
        <v>5310440.6900000004</v>
      </c>
      <c r="J130" s="34">
        <v>0.39657741600641649</v>
      </c>
      <c r="K130" s="39">
        <v>14</v>
      </c>
      <c r="L130" s="35">
        <v>0</v>
      </c>
      <c r="M130" s="34">
        <v>0</v>
      </c>
      <c r="N130" s="39"/>
      <c r="O130" s="35">
        <v>13390678.530000001</v>
      </c>
      <c r="P130" s="39">
        <v>128</v>
      </c>
    </row>
    <row r="131" spans="1:16" x14ac:dyDescent="0.25">
      <c r="A131" s="37">
        <v>6400</v>
      </c>
      <c r="B131" s="38" t="s">
        <v>137</v>
      </c>
      <c r="C131" s="30">
        <v>13312051.57</v>
      </c>
      <c r="D131" s="31">
        <v>0.28736679563367362</v>
      </c>
      <c r="E131" s="32">
        <v>64</v>
      </c>
      <c r="F131" s="30">
        <v>21339655.010000002</v>
      </c>
      <c r="G131" s="31">
        <v>0.46065839272824943</v>
      </c>
      <c r="H131" s="33">
        <v>72</v>
      </c>
      <c r="I131" s="30">
        <v>11672544.42</v>
      </c>
      <c r="J131" s="34">
        <v>0.251974811638077</v>
      </c>
      <c r="K131" s="39">
        <v>73</v>
      </c>
      <c r="L131" s="35">
        <v>0</v>
      </c>
      <c r="M131" s="34">
        <v>0</v>
      </c>
      <c r="N131" s="39"/>
      <c r="O131" s="35">
        <v>46324251</v>
      </c>
      <c r="P131" s="39">
        <v>40</v>
      </c>
    </row>
    <row r="132" spans="1:16" x14ac:dyDescent="0.25">
      <c r="A132" s="37">
        <v>6500</v>
      </c>
      <c r="B132" s="38" t="s">
        <v>138</v>
      </c>
      <c r="C132" s="30">
        <v>7805410.5199999996</v>
      </c>
      <c r="D132" s="31">
        <v>0.24725234016616873</v>
      </c>
      <c r="E132" s="32">
        <v>96</v>
      </c>
      <c r="F132" s="30">
        <v>16389947.4</v>
      </c>
      <c r="G132" s="31">
        <v>0.51918510108683091</v>
      </c>
      <c r="H132" s="33">
        <v>40</v>
      </c>
      <c r="I132" s="30">
        <v>7373243.2699999996</v>
      </c>
      <c r="J132" s="34">
        <v>0.23356255874700033</v>
      </c>
      <c r="K132" s="39">
        <v>84</v>
      </c>
      <c r="L132" s="35">
        <v>0</v>
      </c>
      <c r="M132" s="34">
        <v>0</v>
      </c>
      <c r="N132" s="39"/>
      <c r="O132" s="35">
        <v>31568601.190000001</v>
      </c>
      <c r="P132" s="39">
        <v>69</v>
      </c>
    </row>
    <row r="133" spans="1:16" x14ac:dyDescent="0.25">
      <c r="A133" s="37">
        <v>6600</v>
      </c>
      <c r="B133" s="38" t="s">
        <v>139</v>
      </c>
      <c r="C133" s="30">
        <v>9951756.0899999999</v>
      </c>
      <c r="D133" s="31">
        <v>0.2841628135656134</v>
      </c>
      <c r="E133" s="32">
        <v>68</v>
      </c>
      <c r="F133" s="30">
        <v>18726285.02</v>
      </c>
      <c r="G133" s="31">
        <v>0.53471103901570793</v>
      </c>
      <c r="H133" s="33">
        <v>35</v>
      </c>
      <c r="I133" s="30">
        <v>6343276.2999999998</v>
      </c>
      <c r="J133" s="34">
        <v>0.18112614741867875</v>
      </c>
      <c r="K133" s="39">
        <v>103</v>
      </c>
      <c r="L133" s="35">
        <v>0</v>
      </c>
      <c r="M133" s="34">
        <v>0</v>
      </c>
      <c r="N133" s="39"/>
      <c r="O133" s="35">
        <v>35021317.409999996</v>
      </c>
      <c r="P133" s="39">
        <v>61</v>
      </c>
    </row>
    <row r="134" spans="1:16" x14ac:dyDescent="0.25">
      <c r="A134" s="37">
        <v>6711</v>
      </c>
      <c r="B134" s="38" t="s">
        <v>140</v>
      </c>
      <c r="C134" s="30">
        <v>16545281.390000001</v>
      </c>
      <c r="D134" s="31">
        <v>0.25460130739648801</v>
      </c>
      <c r="E134" s="32">
        <v>90</v>
      </c>
      <c r="F134" s="30">
        <v>19607142.109999999</v>
      </c>
      <c r="G134" s="31">
        <v>0.30171768601843851</v>
      </c>
      <c r="H134" s="33">
        <v>145</v>
      </c>
      <c r="I134" s="30">
        <v>28832637.100000001</v>
      </c>
      <c r="J134" s="34">
        <v>0.44368100658507348</v>
      </c>
      <c r="K134" s="39">
        <v>8</v>
      </c>
      <c r="L134" s="35">
        <v>0</v>
      </c>
      <c r="M134" s="34">
        <v>0</v>
      </c>
      <c r="N134" s="39"/>
      <c r="O134" s="35">
        <v>64985060.600000001</v>
      </c>
      <c r="P134" s="39">
        <v>25</v>
      </c>
    </row>
    <row r="135" spans="1:16" x14ac:dyDescent="0.25">
      <c r="A135" s="37">
        <v>6811</v>
      </c>
      <c r="B135" s="38" t="s">
        <v>141</v>
      </c>
      <c r="C135" s="30">
        <v>2725286.31</v>
      </c>
      <c r="D135" s="31">
        <v>0.19101439948744159</v>
      </c>
      <c r="E135" s="32">
        <v>132</v>
      </c>
      <c r="F135" s="30">
        <v>5843393.7699999996</v>
      </c>
      <c r="G135" s="31">
        <v>0.40956150106122513</v>
      </c>
      <c r="H135" s="33">
        <v>100</v>
      </c>
      <c r="I135" s="30">
        <v>5698759.0099999998</v>
      </c>
      <c r="J135" s="34">
        <v>0.39942409945133328</v>
      </c>
      <c r="K135" s="39">
        <v>12</v>
      </c>
      <c r="L135" s="35">
        <v>0</v>
      </c>
      <c r="M135" s="34">
        <v>0</v>
      </c>
      <c r="N135" s="39"/>
      <c r="O135" s="35">
        <v>14267439.09</v>
      </c>
      <c r="P135" s="39">
        <v>124</v>
      </c>
    </row>
    <row r="136" spans="1:16" x14ac:dyDescent="0.25">
      <c r="A136" s="37">
        <v>6812</v>
      </c>
      <c r="B136" s="38" t="s">
        <v>142</v>
      </c>
      <c r="C136" s="30">
        <v>2787601.73</v>
      </c>
      <c r="D136" s="31">
        <v>0.26828868816220625</v>
      </c>
      <c r="E136" s="32">
        <v>84</v>
      </c>
      <c r="F136" s="30">
        <v>4509040.84</v>
      </c>
      <c r="G136" s="31">
        <v>0.43396610025543797</v>
      </c>
      <c r="H136" s="33">
        <v>82</v>
      </c>
      <c r="I136" s="30">
        <v>2854206.51</v>
      </c>
      <c r="J136" s="34">
        <v>0.27469896867653648</v>
      </c>
      <c r="K136" s="39">
        <v>59</v>
      </c>
      <c r="L136" s="35">
        <v>239457.53</v>
      </c>
      <c r="M136" s="31">
        <v>2.3046242905819313E-2</v>
      </c>
      <c r="N136" s="39">
        <f>RANK(M136,$M$12:$M$159)</f>
        <v>1</v>
      </c>
      <c r="O136" s="35">
        <v>10390306.609999999</v>
      </c>
      <c r="P136" s="39">
        <v>135</v>
      </c>
    </row>
    <row r="137" spans="1:16" x14ac:dyDescent="0.25">
      <c r="A137" s="37">
        <v>6900</v>
      </c>
      <c r="B137" s="38" t="s">
        <v>143</v>
      </c>
      <c r="C137" s="30">
        <v>6532678.3899999997</v>
      </c>
      <c r="D137" s="31">
        <v>0.22433464258129099</v>
      </c>
      <c r="E137" s="32">
        <v>109</v>
      </c>
      <c r="F137" s="30">
        <v>14139742.699999999</v>
      </c>
      <c r="G137" s="31">
        <v>0.48556410333188293</v>
      </c>
      <c r="H137" s="33">
        <v>56</v>
      </c>
      <c r="I137" s="30">
        <v>8447817.8300000001</v>
      </c>
      <c r="J137" s="34">
        <v>0.29010125408682602</v>
      </c>
      <c r="K137" s="39">
        <v>51</v>
      </c>
      <c r="L137" s="35">
        <v>0</v>
      </c>
      <c r="M137" s="34">
        <v>0</v>
      </c>
      <c r="O137" s="35">
        <v>29120238.920000002</v>
      </c>
      <c r="P137" s="39">
        <v>78</v>
      </c>
    </row>
    <row r="138" spans="1:16" x14ac:dyDescent="0.25">
      <c r="A138" s="37">
        <v>6920</v>
      </c>
      <c r="B138" s="38" t="s">
        <v>144</v>
      </c>
      <c r="C138" s="30">
        <v>7242055.7000000002</v>
      </c>
      <c r="D138" s="31">
        <v>0.31009632052872582</v>
      </c>
      <c r="E138" s="32">
        <v>52</v>
      </c>
      <c r="F138" s="30">
        <v>12121586.93</v>
      </c>
      <c r="G138" s="31">
        <v>0.51903211762954171</v>
      </c>
      <c r="H138" s="33">
        <v>41</v>
      </c>
      <c r="I138" s="30">
        <v>3990570.95</v>
      </c>
      <c r="J138" s="34">
        <v>0.17087156184173258</v>
      </c>
      <c r="K138" s="39">
        <v>112</v>
      </c>
      <c r="L138" s="35">
        <v>0</v>
      </c>
      <c r="M138" s="34">
        <v>0</v>
      </c>
      <c r="N138" s="39"/>
      <c r="O138" s="35">
        <v>23354213.579999998</v>
      </c>
      <c r="P138" s="39">
        <v>95</v>
      </c>
    </row>
    <row r="139" spans="1:16" x14ac:dyDescent="0.25">
      <c r="A139" s="37">
        <v>7011</v>
      </c>
      <c r="B139" s="38" t="s">
        <v>145</v>
      </c>
      <c r="C139" s="30">
        <v>3586390.71</v>
      </c>
      <c r="D139" s="31">
        <v>0.2280330853414545</v>
      </c>
      <c r="E139" s="32">
        <v>106</v>
      </c>
      <c r="F139" s="30">
        <v>9223168.0999999996</v>
      </c>
      <c r="G139" s="31">
        <v>0.58643568103205368</v>
      </c>
      <c r="H139" s="33">
        <v>15</v>
      </c>
      <c r="I139" s="30">
        <v>2917942.77</v>
      </c>
      <c r="J139" s="34">
        <v>0.1855312336264919</v>
      </c>
      <c r="K139" s="39">
        <v>101</v>
      </c>
      <c r="L139" s="35">
        <v>0</v>
      </c>
      <c r="M139" s="34">
        <v>0</v>
      </c>
      <c r="N139" s="39"/>
      <c r="O139" s="35">
        <v>15727501.579999998</v>
      </c>
      <c r="P139" s="39">
        <v>115</v>
      </c>
    </row>
    <row r="140" spans="1:16" x14ac:dyDescent="0.25">
      <c r="A140" s="37">
        <v>7012</v>
      </c>
      <c r="B140" s="38" t="s">
        <v>146</v>
      </c>
      <c r="C140" s="30">
        <v>6387370.4800000004</v>
      </c>
      <c r="D140" s="31">
        <v>0.21037970510481901</v>
      </c>
      <c r="E140" s="32">
        <v>122</v>
      </c>
      <c r="F140" s="30">
        <v>19287543.170000002</v>
      </c>
      <c r="G140" s="31">
        <v>0.63527043828230645</v>
      </c>
      <c r="H140" s="33">
        <v>5</v>
      </c>
      <c r="I140" s="30">
        <v>4686239.66</v>
      </c>
      <c r="J140" s="34">
        <v>0.15434985661287448</v>
      </c>
      <c r="K140" s="39">
        <v>126</v>
      </c>
      <c r="L140" s="35">
        <v>0</v>
      </c>
      <c r="M140" s="34">
        <v>0</v>
      </c>
      <c r="N140" s="39">
        <f>RANK(M140,$M$13:$M$159)</f>
        <v>4</v>
      </c>
      <c r="O140" s="35">
        <v>30361153.310000002</v>
      </c>
      <c r="P140" s="39">
        <v>73</v>
      </c>
    </row>
    <row r="141" spans="1:16" x14ac:dyDescent="0.25">
      <c r="A141" s="37">
        <v>7100</v>
      </c>
      <c r="B141" s="38" t="s">
        <v>147</v>
      </c>
      <c r="C141" s="30">
        <v>11837552.029999999</v>
      </c>
      <c r="D141" s="31">
        <v>0.31135130044859194</v>
      </c>
      <c r="E141" s="32">
        <v>51</v>
      </c>
      <c r="F141" s="30">
        <v>20866267.079999998</v>
      </c>
      <c r="G141" s="31">
        <v>0.54882456899880194</v>
      </c>
      <c r="H141" s="33">
        <v>28</v>
      </c>
      <c r="I141" s="30">
        <v>5316102.4800000004</v>
      </c>
      <c r="J141" s="34">
        <v>0.1398241305526059</v>
      </c>
      <c r="K141" s="39">
        <v>134</v>
      </c>
      <c r="L141" s="35">
        <v>0</v>
      </c>
      <c r="M141" s="34">
        <v>0</v>
      </c>
      <c r="N141" s="39"/>
      <c r="O141" s="35">
        <v>38019921.590000004</v>
      </c>
      <c r="P141" s="39">
        <v>54</v>
      </c>
    </row>
    <row r="142" spans="1:16" x14ac:dyDescent="0.25">
      <c r="A142" s="37">
        <v>7200</v>
      </c>
      <c r="B142" s="38" t="s">
        <v>148</v>
      </c>
      <c r="C142" s="30">
        <v>14537302.199999999</v>
      </c>
      <c r="D142" s="31">
        <v>0.37204082186378401</v>
      </c>
      <c r="E142" s="32">
        <v>21</v>
      </c>
      <c r="F142" s="30">
        <v>10881252.73</v>
      </c>
      <c r="G142" s="31">
        <v>0.27847465457357995</v>
      </c>
      <c r="H142" s="33">
        <v>146</v>
      </c>
      <c r="I142" s="30">
        <v>13655926.539999999</v>
      </c>
      <c r="J142" s="34">
        <v>0.34948452356263604</v>
      </c>
      <c r="K142" s="39">
        <v>29</v>
      </c>
      <c r="L142" s="35">
        <v>0</v>
      </c>
      <c r="M142" s="34">
        <v>0</v>
      </c>
      <c r="N142" s="39"/>
      <c r="O142" s="35">
        <v>39074481.469999999</v>
      </c>
      <c r="P142" s="39">
        <v>49</v>
      </c>
    </row>
    <row r="143" spans="1:16" x14ac:dyDescent="0.25">
      <c r="A143" s="37">
        <v>7300</v>
      </c>
      <c r="B143" s="38" t="s">
        <v>149</v>
      </c>
      <c r="C143" s="30">
        <v>8134787.2699999996</v>
      </c>
      <c r="D143" s="31">
        <v>0.23416665148405727</v>
      </c>
      <c r="E143" s="32">
        <v>101</v>
      </c>
      <c r="F143" s="30">
        <v>21199249.41</v>
      </c>
      <c r="G143" s="31">
        <v>0.61023811484563595</v>
      </c>
      <c r="H143" s="33">
        <v>9</v>
      </c>
      <c r="I143" s="30">
        <v>5405270.6399999997</v>
      </c>
      <c r="J143" s="34">
        <v>0.15559523367030681</v>
      </c>
      <c r="K143" s="39">
        <v>123</v>
      </c>
      <c r="L143" s="35">
        <v>0</v>
      </c>
      <c r="M143" s="34">
        <v>0</v>
      </c>
      <c r="N143" s="39"/>
      <c r="O143" s="35">
        <v>34739307.32</v>
      </c>
      <c r="P143" s="39">
        <v>62</v>
      </c>
    </row>
    <row r="144" spans="1:16" x14ac:dyDescent="0.25">
      <c r="A144" s="37">
        <v>7320</v>
      </c>
      <c r="B144" s="38" t="s">
        <v>150</v>
      </c>
      <c r="C144" s="30">
        <v>10583374.109999999</v>
      </c>
      <c r="D144" s="31">
        <v>0.33850908044881384</v>
      </c>
      <c r="E144" s="32">
        <v>33</v>
      </c>
      <c r="F144" s="30">
        <v>15078894.48</v>
      </c>
      <c r="G144" s="31">
        <v>0.48229823981999403</v>
      </c>
      <c r="H144" s="33">
        <v>57</v>
      </c>
      <c r="I144" s="30">
        <v>5602399.6900000004</v>
      </c>
      <c r="J144" s="34">
        <v>0.1791926797311921</v>
      </c>
      <c r="K144" s="39">
        <v>105</v>
      </c>
      <c r="L144" s="35">
        <v>0</v>
      </c>
      <c r="M144" s="34">
        <v>0</v>
      </c>
      <c r="N144" s="39"/>
      <c r="O144" s="35">
        <v>31264668.280000001</v>
      </c>
      <c r="P144" s="39">
        <v>71</v>
      </c>
    </row>
    <row r="145" spans="1:17" x14ac:dyDescent="0.25">
      <c r="A145" s="37">
        <v>7400</v>
      </c>
      <c r="B145" s="38" t="s">
        <v>151</v>
      </c>
      <c r="C145" s="30">
        <v>6516693.7199999997</v>
      </c>
      <c r="D145" s="31">
        <v>0.2284441450635005</v>
      </c>
      <c r="E145" s="32">
        <v>105</v>
      </c>
      <c r="F145" s="30">
        <v>11911138.49</v>
      </c>
      <c r="G145" s="31">
        <v>0.41754760404498564</v>
      </c>
      <c r="H145" s="33">
        <v>92</v>
      </c>
      <c r="I145" s="30">
        <v>10098588.189999999</v>
      </c>
      <c r="J145" s="34">
        <v>0.35400825089151389</v>
      </c>
      <c r="K145" s="39">
        <v>26</v>
      </c>
      <c r="L145" s="35">
        <v>0</v>
      </c>
      <c r="M145" s="34">
        <v>0</v>
      </c>
      <c r="N145" s="39"/>
      <c r="O145" s="35">
        <v>28526420.399999999</v>
      </c>
      <c r="P145" s="39">
        <v>79</v>
      </c>
    </row>
    <row r="146" spans="1:17" x14ac:dyDescent="0.25">
      <c r="A146" s="37">
        <v>7500</v>
      </c>
      <c r="B146" s="38" t="s">
        <v>152</v>
      </c>
      <c r="C146" s="30">
        <v>41074517.530000001</v>
      </c>
      <c r="D146" s="31">
        <v>0.36355880232596716</v>
      </c>
      <c r="E146" s="32">
        <v>24</v>
      </c>
      <c r="F146" s="30">
        <v>45118424.719999999</v>
      </c>
      <c r="G146" s="31">
        <v>0.3993522368718499</v>
      </c>
      <c r="H146" s="33">
        <v>109</v>
      </c>
      <c r="I146" s="30">
        <v>26786078.66</v>
      </c>
      <c r="J146" s="34">
        <v>0.23708896080218297</v>
      </c>
      <c r="K146" s="39">
        <v>83</v>
      </c>
      <c r="L146" s="35">
        <v>0</v>
      </c>
      <c r="M146" s="34">
        <v>0</v>
      </c>
      <c r="N146" s="39"/>
      <c r="O146" s="35">
        <v>112979020.91</v>
      </c>
      <c r="P146" s="39">
        <v>9</v>
      </c>
    </row>
    <row r="147" spans="1:17" x14ac:dyDescent="0.25">
      <c r="A147" s="37">
        <v>7611</v>
      </c>
      <c r="B147" s="38" t="s">
        <v>153</v>
      </c>
      <c r="C147" s="30">
        <v>2062832.97</v>
      </c>
      <c r="D147" s="31">
        <v>0.17024179239023873</v>
      </c>
      <c r="E147" s="32">
        <v>137</v>
      </c>
      <c r="F147" s="30">
        <v>4050351.59</v>
      </c>
      <c r="G147" s="31">
        <v>0.33426803067446287</v>
      </c>
      <c r="H147" s="33">
        <v>138</v>
      </c>
      <c r="I147" s="30">
        <v>6003892.8099999996</v>
      </c>
      <c r="J147" s="34">
        <v>0.4954901769352984</v>
      </c>
      <c r="K147" s="39">
        <v>4</v>
      </c>
      <c r="L147" s="35">
        <v>0</v>
      </c>
      <c r="M147" s="34">
        <v>0</v>
      </c>
      <c r="N147" s="39"/>
      <c r="O147" s="35">
        <v>12117077.369999999</v>
      </c>
      <c r="P147" s="39">
        <v>130</v>
      </c>
    </row>
    <row r="148" spans="1:17" x14ac:dyDescent="0.25">
      <c r="A148" s="37">
        <v>7612</v>
      </c>
      <c r="B148" s="38" t="s">
        <v>154</v>
      </c>
      <c r="C148" s="30">
        <v>5193695.7</v>
      </c>
      <c r="D148" s="31">
        <v>0.35493871653403242</v>
      </c>
      <c r="E148" s="32">
        <v>26</v>
      </c>
      <c r="F148" s="30">
        <v>5005278.09</v>
      </c>
      <c r="G148" s="31">
        <v>0.34206220074859472</v>
      </c>
      <c r="H148" s="33">
        <v>134</v>
      </c>
      <c r="I148" s="30">
        <v>4433680.9700000007</v>
      </c>
      <c r="J148" s="34">
        <v>0.30299908271737291</v>
      </c>
      <c r="K148" s="39">
        <v>45</v>
      </c>
      <c r="L148" s="35">
        <v>0</v>
      </c>
      <c r="M148" s="34">
        <v>0</v>
      </c>
      <c r="N148" s="39"/>
      <c r="O148" s="35">
        <v>14632654.76</v>
      </c>
      <c r="P148" s="39">
        <v>121</v>
      </c>
    </row>
    <row r="149" spans="1:17" x14ac:dyDescent="0.25">
      <c r="A149" s="37">
        <v>7613</v>
      </c>
      <c r="B149" s="38" t="s">
        <v>155</v>
      </c>
      <c r="C149" s="30">
        <v>9538779.4700000007</v>
      </c>
      <c r="D149" s="31">
        <v>0.34829406848137384</v>
      </c>
      <c r="E149" s="32">
        <v>27</v>
      </c>
      <c r="F149" s="30">
        <v>10147603.130000001</v>
      </c>
      <c r="G149" s="31">
        <v>0.37052434125327605</v>
      </c>
      <c r="H149" s="33">
        <v>125</v>
      </c>
      <c r="I149" s="30">
        <v>7700760.4299999997</v>
      </c>
      <c r="J149" s="34">
        <v>0.28118159026535011</v>
      </c>
      <c r="K149" s="39">
        <v>54</v>
      </c>
      <c r="L149" s="35">
        <v>0</v>
      </c>
      <c r="M149" s="34">
        <v>0</v>
      </c>
      <c r="N149" s="39"/>
      <c r="O149" s="35">
        <v>27387143.030000001</v>
      </c>
      <c r="P149" s="39">
        <v>83</v>
      </c>
    </row>
    <row r="150" spans="1:17" x14ac:dyDescent="0.25">
      <c r="A150" s="37">
        <v>7620</v>
      </c>
      <c r="B150" s="38" t="s">
        <v>156</v>
      </c>
      <c r="C150" s="30">
        <v>12987015.789999999</v>
      </c>
      <c r="D150" s="31">
        <v>0.20217902619709446</v>
      </c>
      <c r="E150" s="32">
        <v>127</v>
      </c>
      <c r="F150" s="30">
        <v>23868533.100000001</v>
      </c>
      <c r="G150" s="31">
        <v>0.37158011177802047</v>
      </c>
      <c r="H150" s="33">
        <v>122</v>
      </c>
      <c r="I150" s="30">
        <v>27379678.84</v>
      </c>
      <c r="J150" s="34">
        <v>0.42624086202488504</v>
      </c>
      <c r="K150" s="39">
        <v>9</v>
      </c>
      <c r="L150" s="35">
        <v>0</v>
      </c>
      <c r="M150" s="34">
        <v>0</v>
      </c>
      <c r="N150" s="39"/>
      <c r="O150" s="35">
        <v>64235227.730000004</v>
      </c>
      <c r="P150" s="39">
        <v>26</v>
      </c>
    </row>
    <row r="151" spans="1:17" x14ac:dyDescent="0.25">
      <c r="A151" s="37">
        <v>7700</v>
      </c>
      <c r="B151" s="38" t="s">
        <v>157</v>
      </c>
      <c r="C151" s="30">
        <v>8713492.9199999999</v>
      </c>
      <c r="D151" s="31">
        <v>0.2180015473806689</v>
      </c>
      <c r="E151" s="32">
        <v>116</v>
      </c>
      <c r="F151" s="30">
        <v>23751687.460000001</v>
      </c>
      <c r="G151" s="31">
        <v>0.59423983776898848</v>
      </c>
      <c r="H151" s="33">
        <v>14</v>
      </c>
      <c r="I151" s="30">
        <v>7504686.9199999999</v>
      </c>
      <c r="J151" s="34">
        <v>0.18775861485034251</v>
      </c>
      <c r="K151" s="39">
        <v>99</v>
      </c>
      <c r="L151" s="35">
        <v>0</v>
      </c>
      <c r="M151" s="34">
        <v>0</v>
      </c>
      <c r="N151" s="39"/>
      <c r="O151" s="35">
        <v>39969867.300000004</v>
      </c>
      <c r="P151" s="39">
        <v>47</v>
      </c>
    </row>
    <row r="152" spans="1:17" x14ac:dyDescent="0.25">
      <c r="A152" s="37">
        <v>7800</v>
      </c>
      <c r="B152" s="38" t="s">
        <v>158</v>
      </c>
      <c r="C152" s="30">
        <v>5014465.1100000003</v>
      </c>
      <c r="D152" s="31">
        <v>0.23642000579669398</v>
      </c>
      <c r="E152" s="32">
        <v>100</v>
      </c>
      <c r="F152" s="30">
        <v>12432887.359999999</v>
      </c>
      <c r="G152" s="31">
        <v>0.58618082631765345</v>
      </c>
      <c r="H152" s="33">
        <v>16</v>
      </c>
      <c r="I152" s="30">
        <v>3762633.94</v>
      </c>
      <c r="J152" s="34">
        <v>0.1773991678856526</v>
      </c>
      <c r="K152" s="39">
        <v>107</v>
      </c>
      <c r="L152" s="35">
        <v>0</v>
      </c>
      <c r="M152" s="34">
        <v>0</v>
      </c>
      <c r="N152" s="39"/>
      <c r="O152" s="35">
        <v>21209986.41</v>
      </c>
      <c r="P152" s="39">
        <v>100</v>
      </c>
    </row>
    <row r="153" spans="1:17" x14ac:dyDescent="0.25">
      <c r="A153" s="37">
        <v>7900</v>
      </c>
      <c r="B153" s="38" t="s">
        <v>159</v>
      </c>
      <c r="C153" s="30">
        <v>2993291.98</v>
      </c>
      <c r="D153" s="31">
        <v>0.21172438917937145</v>
      </c>
      <c r="E153" s="32">
        <v>119</v>
      </c>
      <c r="F153" s="30">
        <v>6363024.8600000003</v>
      </c>
      <c r="G153" s="31">
        <v>0.45007555588234183</v>
      </c>
      <c r="H153" s="33">
        <v>76</v>
      </c>
      <c r="I153" s="30">
        <v>4781364.66</v>
      </c>
      <c r="J153" s="34">
        <v>0.33820005493828675</v>
      </c>
      <c r="K153" s="39">
        <v>35</v>
      </c>
      <c r="L153" s="35">
        <v>0</v>
      </c>
      <c r="M153" s="34">
        <v>0</v>
      </c>
      <c r="N153" s="39"/>
      <c r="O153" s="35">
        <v>14137681.5</v>
      </c>
      <c r="P153" s="39">
        <v>125</v>
      </c>
    </row>
    <row r="154" spans="1:17" x14ac:dyDescent="0.25">
      <c r="A154" s="37">
        <v>8020</v>
      </c>
      <c r="B154" s="38" t="s">
        <v>160</v>
      </c>
      <c r="C154" s="30">
        <v>9362825.5199999996</v>
      </c>
      <c r="D154" s="31">
        <v>0.25607952035242987</v>
      </c>
      <c r="E154" s="32">
        <v>89</v>
      </c>
      <c r="F154" s="30">
        <v>17031233.559999999</v>
      </c>
      <c r="G154" s="31">
        <v>0.46581559292530816</v>
      </c>
      <c r="H154" s="33">
        <v>67</v>
      </c>
      <c r="I154" s="30">
        <v>10168120.93</v>
      </c>
      <c r="J154" s="34">
        <v>0.27810488672226197</v>
      </c>
      <c r="K154" s="39">
        <v>56</v>
      </c>
      <c r="L154" s="35">
        <v>0</v>
      </c>
      <c r="M154" s="34">
        <v>0</v>
      </c>
      <c r="N154" s="39"/>
      <c r="O154" s="35">
        <v>36562180.009999998</v>
      </c>
      <c r="P154" s="39">
        <v>58</v>
      </c>
    </row>
    <row r="155" spans="1:17" x14ac:dyDescent="0.25">
      <c r="A155" s="37">
        <v>8111</v>
      </c>
      <c r="B155" s="38" t="s">
        <v>161</v>
      </c>
      <c r="C155" s="30">
        <v>2316173.34</v>
      </c>
      <c r="D155" s="31">
        <v>0.27290861129792604</v>
      </c>
      <c r="E155" s="32">
        <v>79</v>
      </c>
      <c r="F155" s="30">
        <v>3138008.68</v>
      </c>
      <c r="G155" s="31">
        <v>0.36974330733797245</v>
      </c>
      <c r="H155" s="33">
        <v>126</v>
      </c>
      <c r="I155" s="30">
        <v>3032810.49</v>
      </c>
      <c r="J155" s="34">
        <v>0.35734808136410151</v>
      </c>
      <c r="K155" s="39">
        <v>25</v>
      </c>
      <c r="L155" s="35">
        <v>0</v>
      </c>
      <c r="M155" s="34">
        <v>0</v>
      </c>
      <c r="N155" s="39"/>
      <c r="O155" s="35">
        <v>8486992.5099999998</v>
      </c>
      <c r="P155" s="39">
        <v>137</v>
      </c>
    </row>
    <row r="156" spans="1:17" x14ac:dyDescent="0.25">
      <c r="A156" s="37">
        <v>8113</v>
      </c>
      <c r="B156" s="38" t="s">
        <v>162</v>
      </c>
      <c r="C156" s="30">
        <v>2992821.16</v>
      </c>
      <c r="D156" s="31">
        <v>0.21849096571321691</v>
      </c>
      <c r="E156" s="32">
        <v>115</v>
      </c>
      <c r="F156" s="30">
        <v>7517986.5700000003</v>
      </c>
      <c r="G156" s="31">
        <v>0.54885075254489823</v>
      </c>
      <c r="H156" s="33">
        <v>27</v>
      </c>
      <c r="I156" s="30">
        <v>3186880.64</v>
      </c>
      <c r="J156" s="34">
        <v>0.23265828174188488</v>
      </c>
      <c r="K156" s="39">
        <v>85</v>
      </c>
      <c r="L156" s="35">
        <v>0</v>
      </c>
      <c r="M156" s="34">
        <v>0</v>
      </c>
      <c r="N156" s="39"/>
      <c r="O156" s="35">
        <v>13697688.370000001</v>
      </c>
      <c r="P156" s="39">
        <v>126</v>
      </c>
    </row>
    <row r="157" spans="1:17" x14ac:dyDescent="0.25">
      <c r="A157" s="37">
        <v>8200</v>
      </c>
      <c r="B157" s="38" t="s">
        <v>163</v>
      </c>
      <c r="C157" s="30">
        <v>8173834.71</v>
      </c>
      <c r="D157" s="31">
        <v>0.32268019383709889</v>
      </c>
      <c r="E157" s="32">
        <v>43</v>
      </c>
      <c r="F157" s="30">
        <v>9157886.7899999991</v>
      </c>
      <c r="G157" s="31">
        <v>0.36152782499016389</v>
      </c>
      <c r="H157" s="33">
        <v>130</v>
      </c>
      <c r="I157" s="30">
        <v>7999348.9100000001</v>
      </c>
      <c r="J157" s="34">
        <v>0.31579198117273721</v>
      </c>
      <c r="K157" s="39">
        <v>42</v>
      </c>
      <c r="L157" s="35">
        <v>0</v>
      </c>
      <c r="M157" s="34">
        <v>0</v>
      </c>
      <c r="N157" s="39"/>
      <c r="O157" s="35">
        <v>25331070.41</v>
      </c>
      <c r="P157" s="39">
        <v>89</v>
      </c>
    </row>
    <row r="158" spans="1:17" x14ac:dyDescent="0.25">
      <c r="A158" s="37">
        <v>8220</v>
      </c>
      <c r="B158" s="38" t="s">
        <v>164</v>
      </c>
      <c r="C158" s="30">
        <v>4716890.8899999997</v>
      </c>
      <c r="D158" s="31">
        <v>0.1583664522585207</v>
      </c>
      <c r="E158" s="32">
        <v>141</v>
      </c>
      <c r="F158" s="30">
        <v>14553286.800000001</v>
      </c>
      <c r="G158" s="31">
        <v>0.48861685651939246</v>
      </c>
      <c r="H158" s="33">
        <v>54</v>
      </c>
      <c r="I158" s="30">
        <v>10514482.02</v>
      </c>
      <c r="J158" s="34">
        <v>0.35301669122208679</v>
      </c>
      <c r="K158" s="39">
        <v>27</v>
      </c>
      <c r="L158" s="35">
        <v>0</v>
      </c>
      <c r="M158" s="34">
        <v>0</v>
      </c>
      <c r="N158" s="39"/>
      <c r="O158" s="35">
        <v>29784659.710000001</v>
      </c>
      <c r="P158" s="39">
        <v>76</v>
      </c>
    </row>
    <row r="159" spans="1:17" x14ac:dyDescent="0.25">
      <c r="A159" s="42">
        <f>COUNT(A12:A158)</f>
        <v>147</v>
      </c>
      <c r="B159" s="42"/>
      <c r="C159" s="35"/>
      <c r="D159" s="34"/>
      <c r="E159" s="45"/>
      <c r="F159" s="35"/>
      <c r="G159" s="34"/>
      <c r="H159" s="39"/>
      <c r="I159" s="35"/>
      <c r="J159" s="34"/>
      <c r="K159" s="39"/>
      <c r="L159" s="35"/>
      <c r="M159" s="34"/>
      <c r="N159" s="39"/>
      <c r="O159" s="35"/>
      <c r="P159" s="39"/>
    </row>
    <row r="160" spans="1:17" x14ac:dyDescent="0.25">
      <c r="A160" s="38"/>
      <c r="B160" s="38" t="s">
        <v>165</v>
      </c>
      <c r="C160" s="35">
        <f>SUM(C10:C159)</f>
        <v>2056494470.5799997</v>
      </c>
      <c r="D160" s="46">
        <f>ROUNDDOWN(C160/O160,4)+0.0001</f>
        <v>0.31390000000000001</v>
      </c>
      <c r="E160" s="47"/>
      <c r="F160" s="35">
        <f>SUM(F10:F159)</f>
        <v>2979326549.0800014</v>
      </c>
      <c r="G160" s="34">
        <f>ROUNDDOWN(F160/O160,4)+0.0001</f>
        <v>0.45479999999999998</v>
      </c>
      <c r="H160" s="47"/>
      <c r="I160" s="35">
        <f>SUM(I10:I159)</f>
        <v>1515691652.6700006</v>
      </c>
      <c r="J160" s="34">
        <f>ROUNDDOWN(I160/O160,4)+0.0001</f>
        <v>0.23139999999999999</v>
      </c>
      <c r="K160" s="39"/>
      <c r="L160" s="35">
        <f>SUM(L10:L159)</f>
        <v>244465.47</v>
      </c>
      <c r="M160" s="34">
        <f>ROUNDDOWN(L160/O160,4)+0.0001</f>
        <v>1E-4</v>
      </c>
      <c r="N160" s="39"/>
      <c r="O160" s="35">
        <f>SUM(O11:O159)</f>
        <v>6551757137.7999964</v>
      </c>
      <c r="P160" s="39"/>
      <c r="Q160" s="48">
        <f>O160-'[1]Crystal Report'!GK4</f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C25D893A8304459D2E446E8084866E" ma:contentTypeVersion="15" ma:contentTypeDescription="Create a new document." ma:contentTypeScope="" ma:versionID="5dccfab16d162767e81339f2f770e8ef">
  <xsd:schema xmlns:xsd="http://www.w3.org/2001/XMLSchema" xmlns:xs="http://www.w3.org/2001/XMLSchema" xmlns:p="http://schemas.microsoft.com/office/2006/metadata/properties" xmlns:ns2="7fd64818-0729-4f28-a145-a621700a1c24" xmlns:ns3="471390c7-4afd-45f8-b91b-e8cfda4c998a" targetNamespace="http://schemas.microsoft.com/office/2006/metadata/properties" ma:root="true" ma:fieldsID="ae2d968e08fe701fe8187da07540ae71" ns2:_="" ns3:_="">
    <xsd:import namespace="7fd64818-0729-4f28-a145-a621700a1c24"/>
    <xsd:import namespace="471390c7-4afd-45f8-b91b-e8cfda4c9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64818-0729-4f28-a145-a621700a1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390c7-4afd-45f8-b91b-e8cfda4c9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0402ec-9963-42f8-9fa4-30b82d143abf}" ma:internalName="TaxCatchAll" ma:showField="CatchAllData" ma:web="471390c7-4afd-45f8-b91b-e8cfda4c9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d64818-0729-4f28-a145-a621700a1c24">
      <Terms xmlns="http://schemas.microsoft.com/office/infopath/2007/PartnerControls"/>
    </lcf76f155ced4ddcb4097134ff3c332f>
    <TaxCatchAll xmlns="471390c7-4afd-45f8-b91b-e8cfda4c998a" xsi:nil="true"/>
  </documentManagement>
</p:properties>
</file>

<file path=customXml/itemProps1.xml><?xml version="1.0" encoding="utf-8"?>
<ds:datastoreItem xmlns:ds="http://schemas.openxmlformats.org/officeDocument/2006/customXml" ds:itemID="{F000B520-07F2-462B-A2FF-54D627AF8641}"/>
</file>

<file path=customXml/itemProps2.xml><?xml version="1.0" encoding="utf-8"?>
<ds:datastoreItem xmlns:ds="http://schemas.openxmlformats.org/officeDocument/2006/customXml" ds:itemID="{288289A1-0D1F-459B-BF43-ED64AEC36C6A}"/>
</file>

<file path=customXml/itemProps3.xml><?xml version="1.0" encoding="utf-8"?>
<ds:datastoreItem xmlns:ds="http://schemas.openxmlformats.org/officeDocument/2006/customXml" ds:itemID="{E4B824F1-7054-45C1-9F71-40E2261CB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Final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Shanea Sims</dc:creator>
  <cp:lastModifiedBy>Shanea Sims</cp:lastModifiedBy>
  <dcterms:created xsi:type="dcterms:W3CDTF">2024-11-04T20:46:14Z</dcterms:created>
  <dcterms:modified xsi:type="dcterms:W3CDTF">2024-11-04T20:47:07Z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0x010100BEC25D893A8304459D2E446E8084866E</vt:lpwstr>
  </property>
</Properties>
</file>