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CB Group\FETS DATA\Annual Report\17\Shelia's Supt Annl Reports\"/>
    </mc:Choice>
  </mc:AlternateContent>
  <bookViews>
    <workbookView xWindow="0" yWindow="0" windowWidth="28800" windowHeight="11310" xr2:uid="{38184700-6D80-44D5-8BC5-E75F06ED7B10}"/>
  </bookViews>
  <sheets>
    <sheet name="Sheet1" sheetId="1" r:id="rId1"/>
  </sheets>
  <definedNames>
    <definedName name="_xlnm.Print_Titles" localSheetId="0">Sheet1!$A:$B,Sheet1!$1:$1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9" i="1" l="1"/>
  <c r="P149" i="1"/>
  <c r="M149" i="1"/>
  <c r="J149" i="1"/>
  <c r="G149" i="1"/>
  <c r="D149" i="1"/>
  <c r="C149" i="1"/>
  <c r="S147" i="1"/>
  <c r="R147" i="1"/>
  <c r="O147" i="1"/>
  <c r="L147" i="1"/>
  <c r="I147" i="1"/>
  <c r="F147" i="1"/>
  <c r="S148" i="1"/>
  <c r="R148" i="1"/>
  <c r="O148" i="1"/>
  <c r="L148" i="1"/>
  <c r="I148" i="1"/>
  <c r="F148" i="1"/>
  <c r="S137" i="1"/>
  <c r="R137" i="1"/>
  <c r="O137" i="1"/>
  <c r="L137" i="1"/>
  <c r="I137" i="1"/>
  <c r="F137" i="1"/>
  <c r="S24" i="1"/>
  <c r="R24" i="1"/>
  <c r="O24" i="1"/>
  <c r="L24" i="1"/>
  <c r="I24" i="1"/>
  <c r="F24" i="1"/>
  <c r="S74" i="1"/>
  <c r="R74" i="1"/>
  <c r="O74" i="1"/>
  <c r="L74" i="1"/>
  <c r="I74" i="1"/>
  <c r="F74" i="1"/>
  <c r="S145" i="1"/>
  <c r="R145" i="1"/>
  <c r="O145" i="1"/>
  <c r="L145" i="1"/>
  <c r="I145" i="1"/>
  <c r="F145" i="1"/>
  <c r="S139" i="1"/>
  <c r="R139" i="1"/>
  <c r="O139" i="1"/>
  <c r="L139" i="1"/>
  <c r="I139" i="1"/>
  <c r="F139" i="1"/>
  <c r="S138" i="1"/>
  <c r="R138" i="1"/>
  <c r="O138" i="1"/>
  <c r="L138" i="1"/>
  <c r="I138" i="1"/>
  <c r="F138" i="1"/>
  <c r="S41" i="1"/>
  <c r="R41" i="1"/>
  <c r="O41" i="1"/>
  <c r="L41" i="1"/>
  <c r="I41" i="1"/>
  <c r="F41" i="1"/>
  <c r="S144" i="1"/>
  <c r="R144" i="1"/>
  <c r="O144" i="1"/>
  <c r="L144" i="1"/>
  <c r="I144" i="1"/>
  <c r="F144" i="1"/>
  <c r="S71" i="1"/>
  <c r="R71" i="1"/>
  <c r="O71" i="1"/>
  <c r="L71" i="1"/>
  <c r="I71" i="1"/>
  <c r="F71" i="1"/>
  <c r="S50" i="1"/>
  <c r="R50" i="1"/>
  <c r="O50" i="1"/>
  <c r="L50" i="1"/>
  <c r="I50" i="1"/>
  <c r="F50" i="1"/>
  <c r="S135" i="1"/>
  <c r="R135" i="1"/>
  <c r="O135" i="1"/>
  <c r="L135" i="1"/>
  <c r="I135" i="1"/>
  <c r="F135" i="1"/>
  <c r="S136" i="1"/>
  <c r="R136" i="1"/>
  <c r="O136" i="1"/>
  <c r="L136" i="1"/>
  <c r="I136" i="1"/>
  <c r="F136" i="1"/>
  <c r="S89" i="1"/>
  <c r="R89" i="1"/>
  <c r="O89" i="1"/>
  <c r="L89" i="1"/>
  <c r="I89" i="1"/>
  <c r="F89" i="1"/>
  <c r="S133" i="1"/>
  <c r="R133" i="1"/>
  <c r="O133" i="1"/>
  <c r="L133" i="1"/>
  <c r="I133" i="1"/>
  <c r="F133" i="1"/>
  <c r="S131" i="1"/>
  <c r="R131" i="1"/>
  <c r="O131" i="1"/>
  <c r="L131" i="1"/>
  <c r="I131" i="1"/>
  <c r="F131" i="1"/>
  <c r="S130" i="1"/>
  <c r="R130" i="1"/>
  <c r="O130" i="1"/>
  <c r="L130" i="1"/>
  <c r="I130" i="1"/>
  <c r="F130" i="1"/>
  <c r="S125" i="1"/>
  <c r="R125" i="1"/>
  <c r="O125" i="1"/>
  <c r="L125" i="1"/>
  <c r="I125" i="1"/>
  <c r="F125" i="1"/>
  <c r="S95" i="1"/>
  <c r="R95" i="1"/>
  <c r="O95" i="1"/>
  <c r="L95" i="1"/>
  <c r="I95" i="1"/>
  <c r="F95" i="1"/>
  <c r="S118" i="1"/>
  <c r="R118" i="1"/>
  <c r="O118" i="1"/>
  <c r="L118" i="1"/>
  <c r="I118" i="1"/>
  <c r="F118" i="1"/>
  <c r="S129" i="1"/>
  <c r="R129" i="1"/>
  <c r="O129" i="1"/>
  <c r="L129" i="1"/>
  <c r="I129" i="1"/>
  <c r="F129" i="1"/>
  <c r="S143" i="1"/>
  <c r="R143" i="1"/>
  <c r="O143" i="1"/>
  <c r="L143" i="1"/>
  <c r="I143" i="1"/>
  <c r="F143" i="1"/>
  <c r="S33" i="1"/>
  <c r="R33" i="1"/>
  <c r="O33" i="1"/>
  <c r="L33" i="1"/>
  <c r="I33" i="1"/>
  <c r="F33" i="1"/>
  <c r="S128" i="1"/>
  <c r="R128" i="1"/>
  <c r="O128" i="1"/>
  <c r="L128" i="1"/>
  <c r="I128" i="1"/>
  <c r="F128" i="1"/>
  <c r="S127" i="1"/>
  <c r="R127" i="1"/>
  <c r="O127" i="1"/>
  <c r="L127" i="1"/>
  <c r="I127" i="1"/>
  <c r="F127" i="1"/>
  <c r="S121" i="1"/>
  <c r="R121" i="1"/>
  <c r="O121" i="1"/>
  <c r="L121" i="1"/>
  <c r="I121" i="1"/>
  <c r="F121" i="1"/>
  <c r="S119" i="1"/>
  <c r="R119" i="1"/>
  <c r="O119" i="1"/>
  <c r="L119" i="1"/>
  <c r="I119" i="1"/>
  <c r="F119" i="1"/>
  <c r="S122" i="1"/>
  <c r="R122" i="1"/>
  <c r="O122" i="1"/>
  <c r="L122" i="1"/>
  <c r="I122" i="1"/>
  <c r="F122" i="1"/>
  <c r="S35" i="1"/>
  <c r="R35" i="1"/>
  <c r="O35" i="1"/>
  <c r="L35" i="1"/>
  <c r="I35" i="1"/>
  <c r="F35" i="1"/>
  <c r="S117" i="1"/>
  <c r="R117" i="1"/>
  <c r="O117" i="1"/>
  <c r="L117" i="1"/>
  <c r="I117" i="1"/>
  <c r="F117" i="1"/>
  <c r="S102" i="1"/>
  <c r="R102" i="1"/>
  <c r="O102" i="1"/>
  <c r="L102" i="1"/>
  <c r="I102" i="1"/>
  <c r="F102" i="1"/>
  <c r="S114" i="1"/>
  <c r="R114" i="1"/>
  <c r="O114" i="1"/>
  <c r="L114" i="1"/>
  <c r="I114" i="1"/>
  <c r="F114" i="1"/>
  <c r="S112" i="1"/>
  <c r="R112" i="1"/>
  <c r="O112" i="1"/>
  <c r="L112" i="1"/>
  <c r="I112" i="1"/>
  <c r="F112" i="1"/>
  <c r="S11" i="1"/>
  <c r="R11" i="1"/>
  <c r="O11" i="1"/>
  <c r="L11" i="1"/>
  <c r="I11" i="1"/>
  <c r="F11" i="1"/>
  <c r="S7" i="1"/>
  <c r="R7" i="1"/>
  <c r="O7" i="1"/>
  <c r="L7" i="1"/>
  <c r="I7" i="1"/>
  <c r="F7" i="1"/>
  <c r="S111" i="1"/>
  <c r="R111" i="1"/>
  <c r="O111" i="1"/>
  <c r="L111" i="1"/>
  <c r="I111" i="1"/>
  <c r="F111" i="1"/>
  <c r="S108" i="1"/>
  <c r="R108" i="1"/>
  <c r="O108" i="1"/>
  <c r="L108" i="1"/>
  <c r="I108" i="1"/>
  <c r="F108" i="1"/>
  <c r="S109" i="1"/>
  <c r="R109" i="1"/>
  <c r="O109" i="1"/>
  <c r="L109" i="1"/>
  <c r="I109" i="1"/>
  <c r="F109" i="1"/>
  <c r="S80" i="1"/>
  <c r="R80" i="1"/>
  <c r="O80" i="1"/>
  <c r="L80" i="1"/>
  <c r="I80" i="1"/>
  <c r="F80" i="1"/>
  <c r="S124" i="1"/>
  <c r="R124" i="1"/>
  <c r="O124" i="1"/>
  <c r="L124" i="1"/>
  <c r="I124" i="1"/>
  <c r="F124" i="1"/>
  <c r="S94" i="1"/>
  <c r="R94" i="1"/>
  <c r="O94" i="1"/>
  <c r="L94" i="1"/>
  <c r="I94" i="1"/>
  <c r="F94" i="1"/>
  <c r="S116" i="1"/>
  <c r="R116" i="1"/>
  <c r="O116" i="1"/>
  <c r="L116" i="1"/>
  <c r="I116" i="1"/>
  <c r="F116" i="1"/>
  <c r="S104" i="1"/>
  <c r="R104" i="1"/>
  <c r="O104" i="1"/>
  <c r="L104" i="1"/>
  <c r="I104" i="1"/>
  <c r="F104" i="1"/>
  <c r="S110" i="1"/>
  <c r="R110" i="1"/>
  <c r="O110" i="1"/>
  <c r="L110" i="1"/>
  <c r="I110" i="1"/>
  <c r="F110" i="1"/>
  <c r="S107" i="1"/>
  <c r="R107" i="1"/>
  <c r="O107" i="1"/>
  <c r="L107" i="1"/>
  <c r="I107" i="1"/>
  <c r="F107" i="1"/>
  <c r="S103" i="1"/>
  <c r="R103" i="1"/>
  <c r="O103" i="1"/>
  <c r="L103" i="1"/>
  <c r="I103" i="1"/>
  <c r="F103" i="1"/>
  <c r="S123" i="1"/>
  <c r="R123" i="1"/>
  <c r="O123" i="1"/>
  <c r="L123" i="1"/>
  <c r="I123" i="1"/>
  <c r="F123" i="1"/>
  <c r="S93" i="1"/>
  <c r="R93" i="1"/>
  <c r="O93" i="1"/>
  <c r="L93" i="1"/>
  <c r="I93" i="1"/>
  <c r="F93" i="1"/>
  <c r="S126" i="1"/>
  <c r="R126" i="1"/>
  <c r="O126" i="1"/>
  <c r="L126" i="1"/>
  <c r="I126" i="1"/>
  <c r="F126" i="1"/>
  <c r="S96" i="1"/>
  <c r="R96" i="1"/>
  <c r="O96" i="1"/>
  <c r="L96" i="1"/>
  <c r="I96" i="1"/>
  <c r="F96" i="1"/>
  <c r="S134" i="1"/>
  <c r="R134" i="1"/>
  <c r="O134" i="1"/>
  <c r="L134" i="1"/>
  <c r="I134" i="1"/>
  <c r="F134" i="1"/>
  <c r="S91" i="1"/>
  <c r="R91" i="1"/>
  <c r="O91" i="1"/>
  <c r="L91" i="1"/>
  <c r="I91" i="1"/>
  <c r="F91" i="1"/>
  <c r="S90" i="1"/>
  <c r="R90" i="1"/>
  <c r="O90" i="1"/>
  <c r="L90" i="1"/>
  <c r="I90" i="1"/>
  <c r="F90" i="1"/>
  <c r="S106" i="1"/>
  <c r="R106" i="1"/>
  <c r="O106" i="1"/>
  <c r="L106" i="1"/>
  <c r="I106" i="1"/>
  <c r="F106" i="1"/>
  <c r="S87" i="1"/>
  <c r="R87" i="1"/>
  <c r="O87" i="1"/>
  <c r="L87" i="1"/>
  <c r="I87" i="1"/>
  <c r="F87" i="1"/>
  <c r="S146" i="1"/>
  <c r="R146" i="1"/>
  <c r="O146" i="1"/>
  <c r="L146" i="1"/>
  <c r="I146" i="1"/>
  <c r="F146" i="1"/>
  <c r="S84" i="1"/>
  <c r="R84" i="1"/>
  <c r="O84" i="1"/>
  <c r="L84" i="1"/>
  <c r="I84" i="1"/>
  <c r="F84" i="1"/>
  <c r="S5" i="1"/>
  <c r="R5" i="1"/>
  <c r="O5" i="1"/>
  <c r="L5" i="1"/>
  <c r="I5" i="1"/>
  <c r="F5" i="1"/>
  <c r="S2" i="1"/>
  <c r="R2" i="1"/>
  <c r="O2" i="1"/>
  <c r="L2" i="1"/>
  <c r="I2" i="1"/>
  <c r="F2" i="1"/>
  <c r="S83" i="1"/>
  <c r="R83" i="1"/>
  <c r="O83" i="1"/>
  <c r="L83" i="1"/>
  <c r="I83" i="1"/>
  <c r="F83" i="1"/>
  <c r="S51" i="1"/>
  <c r="R51" i="1"/>
  <c r="O51" i="1"/>
  <c r="L51" i="1"/>
  <c r="I51" i="1"/>
  <c r="F51" i="1"/>
  <c r="S79" i="1"/>
  <c r="R79" i="1"/>
  <c r="O79" i="1"/>
  <c r="L79" i="1"/>
  <c r="I79" i="1"/>
  <c r="F79" i="1"/>
  <c r="S25" i="1"/>
  <c r="R25" i="1"/>
  <c r="O25" i="1"/>
  <c r="L25" i="1"/>
  <c r="I25" i="1"/>
  <c r="F25" i="1"/>
  <c r="S78" i="1"/>
  <c r="R78" i="1"/>
  <c r="O78" i="1"/>
  <c r="L78" i="1"/>
  <c r="I78" i="1"/>
  <c r="F78" i="1"/>
  <c r="S14" i="1"/>
  <c r="R14" i="1"/>
  <c r="O14" i="1"/>
  <c r="L14" i="1"/>
  <c r="I14" i="1"/>
  <c r="F14" i="1"/>
  <c r="S77" i="1"/>
  <c r="R77" i="1"/>
  <c r="O77" i="1"/>
  <c r="L77" i="1"/>
  <c r="I77" i="1"/>
  <c r="F77" i="1"/>
  <c r="S26" i="1"/>
  <c r="R26" i="1"/>
  <c r="O26" i="1"/>
  <c r="L26" i="1"/>
  <c r="I26" i="1"/>
  <c r="F26" i="1"/>
  <c r="S75" i="1"/>
  <c r="R75" i="1"/>
  <c r="O75" i="1"/>
  <c r="L75" i="1"/>
  <c r="I75" i="1"/>
  <c r="F75" i="1"/>
  <c r="S12" i="1"/>
  <c r="R12" i="1"/>
  <c r="O12" i="1"/>
  <c r="L12" i="1"/>
  <c r="I12" i="1"/>
  <c r="F12" i="1"/>
  <c r="S72" i="1"/>
  <c r="R72" i="1"/>
  <c r="O72" i="1"/>
  <c r="L72" i="1"/>
  <c r="I72" i="1"/>
  <c r="F72" i="1"/>
  <c r="S42" i="1"/>
  <c r="R42" i="1"/>
  <c r="O42" i="1"/>
  <c r="L42" i="1"/>
  <c r="I42" i="1"/>
  <c r="F42" i="1"/>
  <c r="S70" i="1"/>
  <c r="R70" i="1"/>
  <c r="O70" i="1"/>
  <c r="L70" i="1"/>
  <c r="I70" i="1"/>
  <c r="F70" i="1"/>
  <c r="S132" i="1"/>
  <c r="R132" i="1"/>
  <c r="O132" i="1"/>
  <c r="L132" i="1"/>
  <c r="I132" i="1"/>
  <c r="F132" i="1"/>
  <c r="S88" i="1"/>
  <c r="R88" i="1"/>
  <c r="O88" i="1"/>
  <c r="L88" i="1"/>
  <c r="I88" i="1"/>
  <c r="F88" i="1"/>
  <c r="S69" i="1"/>
  <c r="R69" i="1"/>
  <c r="O69" i="1"/>
  <c r="L69" i="1"/>
  <c r="I69" i="1"/>
  <c r="F69" i="1"/>
  <c r="S68" i="1"/>
  <c r="R68" i="1"/>
  <c r="O68" i="1"/>
  <c r="L68" i="1"/>
  <c r="I68" i="1"/>
  <c r="F68" i="1"/>
  <c r="S67" i="1"/>
  <c r="R67" i="1"/>
  <c r="O67" i="1"/>
  <c r="L67" i="1"/>
  <c r="I67" i="1"/>
  <c r="F67" i="1"/>
  <c r="S81" i="1"/>
  <c r="R81" i="1"/>
  <c r="O81" i="1"/>
  <c r="L81" i="1"/>
  <c r="I81" i="1"/>
  <c r="F81" i="1"/>
  <c r="S65" i="1"/>
  <c r="R65" i="1"/>
  <c r="O65" i="1"/>
  <c r="L65" i="1"/>
  <c r="I65" i="1"/>
  <c r="F65" i="1"/>
  <c r="S76" i="1"/>
  <c r="R76" i="1"/>
  <c r="O76" i="1"/>
  <c r="L76" i="1"/>
  <c r="I76" i="1"/>
  <c r="F76" i="1"/>
  <c r="S64" i="1"/>
  <c r="R64" i="1"/>
  <c r="O64" i="1"/>
  <c r="L64" i="1"/>
  <c r="I64" i="1"/>
  <c r="F64" i="1"/>
  <c r="S99" i="1"/>
  <c r="R99" i="1"/>
  <c r="O99" i="1"/>
  <c r="L99" i="1"/>
  <c r="I99" i="1"/>
  <c r="F99" i="1"/>
  <c r="S63" i="1"/>
  <c r="R63" i="1"/>
  <c r="O63" i="1"/>
  <c r="L63" i="1"/>
  <c r="I63" i="1"/>
  <c r="F63" i="1"/>
  <c r="S61" i="1"/>
  <c r="R61" i="1"/>
  <c r="O61" i="1"/>
  <c r="L61" i="1"/>
  <c r="I61" i="1"/>
  <c r="F61" i="1"/>
  <c r="S66" i="1"/>
  <c r="R66" i="1"/>
  <c r="O66" i="1"/>
  <c r="L66" i="1"/>
  <c r="I66" i="1"/>
  <c r="F66" i="1"/>
  <c r="S60" i="1"/>
  <c r="R60" i="1"/>
  <c r="O60" i="1"/>
  <c r="L60" i="1"/>
  <c r="I60" i="1"/>
  <c r="F60" i="1"/>
  <c r="S59" i="1"/>
  <c r="R59" i="1"/>
  <c r="O59" i="1"/>
  <c r="L59" i="1"/>
  <c r="I59" i="1"/>
  <c r="F59" i="1"/>
  <c r="S58" i="1"/>
  <c r="R58" i="1"/>
  <c r="O58" i="1"/>
  <c r="L58" i="1"/>
  <c r="I58" i="1"/>
  <c r="F58" i="1"/>
  <c r="S141" i="1"/>
  <c r="R141" i="1"/>
  <c r="O141" i="1"/>
  <c r="L141" i="1"/>
  <c r="I141" i="1"/>
  <c r="F141" i="1"/>
  <c r="S32" i="1"/>
  <c r="R32" i="1"/>
  <c r="O32" i="1"/>
  <c r="L32" i="1"/>
  <c r="I32" i="1"/>
  <c r="F32" i="1"/>
  <c r="S100" i="1"/>
  <c r="R100" i="1"/>
  <c r="O100" i="1"/>
  <c r="L100" i="1"/>
  <c r="I100" i="1"/>
  <c r="F100" i="1"/>
  <c r="S97" i="1"/>
  <c r="R97" i="1"/>
  <c r="O97" i="1"/>
  <c r="L97" i="1"/>
  <c r="I97" i="1"/>
  <c r="F97" i="1"/>
  <c r="S85" i="1"/>
  <c r="R85" i="1"/>
  <c r="O85" i="1"/>
  <c r="L85" i="1"/>
  <c r="I85" i="1"/>
  <c r="F85" i="1"/>
  <c r="S56" i="1"/>
  <c r="R56" i="1"/>
  <c r="O56" i="1"/>
  <c r="L56" i="1"/>
  <c r="I56" i="1"/>
  <c r="F56" i="1"/>
  <c r="S55" i="1"/>
  <c r="R55" i="1"/>
  <c r="O55" i="1"/>
  <c r="L55" i="1"/>
  <c r="I55" i="1"/>
  <c r="F55" i="1"/>
  <c r="S54" i="1"/>
  <c r="R54" i="1"/>
  <c r="O54" i="1"/>
  <c r="L54" i="1"/>
  <c r="I54" i="1"/>
  <c r="F54" i="1"/>
  <c r="S31" i="1"/>
  <c r="R31" i="1"/>
  <c r="O31" i="1"/>
  <c r="L31" i="1"/>
  <c r="I31" i="1"/>
  <c r="F31" i="1"/>
  <c r="S52" i="1"/>
  <c r="R52" i="1"/>
  <c r="O52" i="1"/>
  <c r="L52" i="1"/>
  <c r="I52" i="1"/>
  <c r="F52" i="1"/>
  <c r="S120" i="1"/>
  <c r="R120" i="1"/>
  <c r="O120" i="1"/>
  <c r="L120" i="1"/>
  <c r="I120" i="1"/>
  <c r="F120" i="1"/>
  <c r="S82" i="1"/>
  <c r="R82" i="1"/>
  <c r="O82" i="1"/>
  <c r="L82" i="1"/>
  <c r="I82" i="1"/>
  <c r="F82" i="1"/>
  <c r="S21" i="1"/>
  <c r="R21" i="1"/>
  <c r="O21" i="1"/>
  <c r="L21" i="1"/>
  <c r="I21" i="1"/>
  <c r="F21" i="1"/>
  <c r="S57" i="1"/>
  <c r="R57" i="1"/>
  <c r="O57" i="1"/>
  <c r="L57" i="1"/>
  <c r="I57" i="1"/>
  <c r="F57" i="1"/>
  <c r="S115" i="1"/>
  <c r="R115" i="1"/>
  <c r="O115" i="1"/>
  <c r="L115" i="1"/>
  <c r="I115" i="1"/>
  <c r="F115" i="1"/>
  <c r="S49" i="1"/>
  <c r="R49" i="1"/>
  <c r="O49" i="1"/>
  <c r="L49" i="1"/>
  <c r="I49" i="1"/>
  <c r="F49" i="1"/>
  <c r="S101" i="1"/>
  <c r="R101" i="1"/>
  <c r="O101" i="1"/>
  <c r="L101" i="1"/>
  <c r="I101" i="1"/>
  <c r="F101" i="1"/>
  <c r="S73" i="1"/>
  <c r="R73" i="1"/>
  <c r="O73" i="1"/>
  <c r="L73" i="1"/>
  <c r="I73" i="1"/>
  <c r="F73" i="1"/>
  <c r="S44" i="1"/>
  <c r="R44" i="1"/>
  <c r="O44" i="1"/>
  <c r="L44" i="1"/>
  <c r="I44" i="1"/>
  <c r="F44" i="1"/>
  <c r="S10" i="1"/>
  <c r="R10" i="1"/>
  <c r="O10" i="1"/>
  <c r="L10" i="1"/>
  <c r="I10" i="1"/>
  <c r="F10" i="1"/>
  <c r="S46" i="1"/>
  <c r="R46" i="1"/>
  <c r="O46" i="1"/>
  <c r="L46" i="1"/>
  <c r="I46" i="1"/>
  <c r="F46" i="1"/>
  <c r="S8" i="1"/>
  <c r="R8" i="1"/>
  <c r="O8" i="1"/>
  <c r="L8" i="1"/>
  <c r="I8" i="1"/>
  <c r="F8" i="1"/>
  <c r="S45" i="1"/>
  <c r="R45" i="1"/>
  <c r="O45" i="1"/>
  <c r="L45" i="1"/>
  <c r="I45" i="1"/>
  <c r="F45" i="1"/>
  <c r="S43" i="1"/>
  <c r="R43" i="1"/>
  <c r="O43" i="1"/>
  <c r="L43" i="1"/>
  <c r="I43" i="1"/>
  <c r="F43" i="1"/>
  <c r="S40" i="1"/>
  <c r="R40" i="1"/>
  <c r="O40" i="1"/>
  <c r="L40" i="1"/>
  <c r="I40" i="1"/>
  <c r="F40" i="1"/>
  <c r="S39" i="1"/>
  <c r="R39" i="1"/>
  <c r="O39" i="1"/>
  <c r="L39" i="1"/>
  <c r="I39" i="1"/>
  <c r="F39" i="1"/>
  <c r="S38" i="1"/>
  <c r="R38" i="1"/>
  <c r="O38" i="1"/>
  <c r="L38" i="1"/>
  <c r="I38" i="1"/>
  <c r="F38" i="1"/>
  <c r="S105" i="1"/>
  <c r="R105" i="1"/>
  <c r="O105" i="1"/>
  <c r="L105" i="1"/>
  <c r="I105" i="1"/>
  <c r="F105" i="1"/>
  <c r="S47" i="1"/>
  <c r="R47" i="1"/>
  <c r="O47" i="1"/>
  <c r="L47" i="1"/>
  <c r="I47" i="1"/>
  <c r="F47" i="1"/>
  <c r="S36" i="1"/>
  <c r="R36" i="1"/>
  <c r="O36" i="1"/>
  <c r="L36" i="1"/>
  <c r="I36" i="1"/>
  <c r="F36" i="1"/>
  <c r="S37" i="1"/>
  <c r="R37" i="1"/>
  <c r="O37" i="1"/>
  <c r="L37" i="1"/>
  <c r="I37" i="1"/>
  <c r="F37" i="1"/>
  <c r="S30" i="1"/>
  <c r="R30" i="1"/>
  <c r="O30" i="1"/>
  <c r="L30" i="1"/>
  <c r="I30" i="1"/>
  <c r="F30" i="1"/>
  <c r="S29" i="1"/>
  <c r="R29" i="1"/>
  <c r="O29" i="1"/>
  <c r="L29" i="1"/>
  <c r="I29" i="1"/>
  <c r="F29" i="1"/>
  <c r="S48" i="1"/>
  <c r="R48" i="1"/>
  <c r="O48" i="1"/>
  <c r="L48" i="1"/>
  <c r="I48" i="1"/>
  <c r="F48" i="1"/>
  <c r="S27" i="1"/>
  <c r="R27" i="1"/>
  <c r="O27" i="1"/>
  <c r="L27" i="1"/>
  <c r="I27" i="1"/>
  <c r="F27" i="1"/>
  <c r="S19" i="1"/>
  <c r="R19" i="1"/>
  <c r="O19" i="1"/>
  <c r="L19" i="1"/>
  <c r="I19" i="1"/>
  <c r="F19" i="1"/>
  <c r="S22" i="1"/>
  <c r="R22" i="1"/>
  <c r="O22" i="1"/>
  <c r="L22" i="1"/>
  <c r="I22" i="1"/>
  <c r="F22" i="1"/>
  <c r="S23" i="1"/>
  <c r="R23" i="1"/>
  <c r="O23" i="1"/>
  <c r="L23" i="1"/>
  <c r="I23" i="1"/>
  <c r="F23" i="1"/>
  <c r="S142" i="1"/>
  <c r="R142" i="1"/>
  <c r="O142" i="1"/>
  <c r="L142" i="1"/>
  <c r="I142" i="1"/>
  <c r="F142" i="1"/>
  <c r="S113" i="1"/>
  <c r="R113" i="1"/>
  <c r="O113" i="1"/>
  <c r="L113" i="1"/>
  <c r="I113" i="1"/>
  <c r="F113" i="1"/>
  <c r="S34" i="1"/>
  <c r="R34" i="1"/>
  <c r="O34" i="1"/>
  <c r="L34" i="1"/>
  <c r="I34" i="1"/>
  <c r="F34" i="1"/>
  <c r="S18" i="1"/>
  <c r="R18" i="1"/>
  <c r="O18" i="1"/>
  <c r="L18" i="1"/>
  <c r="I18" i="1"/>
  <c r="F18" i="1"/>
  <c r="S17" i="1"/>
  <c r="R17" i="1"/>
  <c r="O17" i="1"/>
  <c r="L17" i="1"/>
  <c r="I17" i="1"/>
  <c r="F17" i="1"/>
  <c r="S98" i="1"/>
  <c r="R98" i="1"/>
  <c r="O98" i="1"/>
  <c r="L98" i="1"/>
  <c r="I98" i="1"/>
  <c r="F98" i="1"/>
  <c r="S53" i="1"/>
  <c r="R53" i="1"/>
  <c r="O53" i="1"/>
  <c r="L53" i="1"/>
  <c r="I53" i="1"/>
  <c r="F53" i="1"/>
  <c r="S16" i="1"/>
  <c r="R16" i="1"/>
  <c r="O16" i="1"/>
  <c r="L16" i="1"/>
  <c r="I16" i="1"/>
  <c r="F16" i="1"/>
  <c r="S15" i="1"/>
  <c r="R15" i="1"/>
  <c r="O15" i="1"/>
  <c r="L15" i="1"/>
  <c r="I15" i="1"/>
  <c r="F15" i="1"/>
  <c r="S13" i="1"/>
  <c r="R13" i="1"/>
  <c r="O13" i="1"/>
  <c r="L13" i="1"/>
  <c r="I13" i="1"/>
  <c r="F13" i="1"/>
  <c r="S140" i="1"/>
  <c r="R140" i="1"/>
  <c r="O140" i="1"/>
  <c r="L140" i="1"/>
  <c r="I140" i="1"/>
  <c r="F140" i="1"/>
  <c r="S92" i="1"/>
  <c r="R92" i="1"/>
  <c r="O92" i="1"/>
  <c r="L92" i="1"/>
  <c r="I92" i="1"/>
  <c r="F92" i="1"/>
  <c r="S20" i="1"/>
  <c r="R20" i="1"/>
  <c r="O20" i="1"/>
  <c r="L20" i="1"/>
  <c r="I20" i="1"/>
  <c r="F20" i="1"/>
  <c r="S9" i="1"/>
  <c r="R9" i="1"/>
  <c r="O9" i="1"/>
  <c r="L9" i="1"/>
  <c r="I9" i="1"/>
  <c r="F9" i="1"/>
  <c r="S62" i="1"/>
  <c r="R62" i="1"/>
  <c r="O62" i="1"/>
  <c r="L62" i="1"/>
  <c r="I62" i="1"/>
  <c r="F62" i="1"/>
  <c r="S6" i="1"/>
  <c r="R6" i="1"/>
  <c r="O6" i="1"/>
  <c r="L6" i="1"/>
  <c r="I6" i="1"/>
  <c r="F6" i="1"/>
  <c r="S4" i="1"/>
  <c r="R4" i="1"/>
  <c r="O4" i="1"/>
  <c r="L4" i="1"/>
  <c r="I4" i="1"/>
  <c r="F4" i="1"/>
  <c r="S28" i="1"/>
  <c r="R28" i="1"/>
  <c r="O28" i="1"/>
  <c r="L28" i="1"/>
  <c r="I28" i="1"/>
  <c r="F28" i="1"/>
  <c r="S3" i="1"/>
  <c r="R3" i="1"/>
  <c r="O3" i="1"/>
  <c r="L3" i="1"/>
  <c r="I3" i="1"/>
  <c r="F3" i="1"/>
  <c r="S86" i="1"/>
  <c r="R86" i="1"/>
  <c r="O86" i="1"/>
  <c r="L86" i="1"/>
  <c r="I86" i="1"/>
  <c r="F86" i="1"/>
  <c r="S149" i="1" l="1"/>
  <c r="Q149" i="1" l="1"/>
  <c r="E149" i="1"/>
  <c r="K149" i="1"/>
  <c r="N149" i="1"/>
  <c r="H149" i="1"/>
</calcChain>
</file>

<file path=xl/sharedStrings.xml><?xml version="1.0" encoding="utf-8"?>
<sst xmlns="http://schemas.openxmlformats.org/spreadsheetml/2006/main" count="166" uniqueCount="162">
  <si>
    <t>2016-2017 Month 1-9 Average Daily Attendance (ADA)</t>
  </si>
  <si>
    <t>Total Instruction</t>
  </si>
  <si>
    <t>% Instruction to Current Operations (excluding Capital Outlay)</t>
  </si>
  <si>
    <t>Percent Ranked (H to L)</t>
  </si>
  <si>
    <t>Total General Administration</t>
  </si>
  <si>
    <t>% Gen. Adm. to Current Operations (excluding Capital Outlay)</t>
  </si>
  <si>
    <t>Total School Administration</t>
  </si>
  <si>
    <t>% Sch. Adm. to Current Operations (excluding Capital Outlay)</t>
  </si>
  <si>
    <t>Total Other Expenditures Instructional Support</t>
  </si>
  <si>
    <t>% Other Instr. Exp. to Current Operations (excluding Capital Outlay)</t>
  </si>
  <si>
    <t xml:space="preserve">Total Other Expenditures Noninstructional </t>
  </si>
  <si>
    <t>% Other Non- Instr. Exp. to Current Operations (excluding Capital Outlay)</t>
  </si>
  <si>
    <t>Total Current Operational Expenses</t>
  </si>
  <si>
    <t>Capitalized Equipment Expenditures</t>
  </si>
  <si>
    <t>NATCHEZ-ADAMS SCHOOL DIST</t>
  </si>
  <si>
    <t>ALCORN SCHOOL DIST</t>
  </si>
  <si>
    <t>CORINTH SCHOOL DIST</t>
  </si>
  <si>
    <t>AMITE CO SCHOOL DIST</t>
  </si>
  <si>
    <t>ATTALA CO SCHOOL DIST</t>
  </si>
  <si>
    <t>KOSCIUSKO SCHOOL DISTRICT</t>
  </si>
  <si>
    <t>BENTON CO SCHOOL DIST</t>
  </si>
  <si>
    <t>CLEVELAND SCHOOL DISTRICT</t>
  </si>
  <si>
    <t>NORTH BOLIVAR CONSOLIDATED</t>
  </si>
  <si>
    <t>WEST BOLIVAR CONSOLIDATED</t>
  </si>
  <si>
    <t>CALHOUN CO SCHOOL DIST</t>
  </si>
  <si>
    <t>CARROLL COUNTY SCHOOL DIST</t>
  </si>
  <si>
    <t>CHICKASAW CO SCHOOL DIST</t>
  </si>
  <si>
    <t>HOUSTON  SCHOOL DIST</t>
  </si>
  <si>
    <t>OKOLONA SEPARATE SCHOOL DIST</t>
  </si>
  <si>
    <t>CHOCTAW CO SCHOOL DIST</t>
  </si>
  <si>
    <t>CLAIBORNE CO SCHOOL DIST</t>
  </si>
  <si>
    <t>ENTERPRISE SCHOOL DIST</t>
  </si>
  <si>
    <t>QUITMAN SCHOOL DIST</t>
  </si>
  <si>
    <t>WEST POINT CONSOL SCHOOL DIST</t>
  </si>
  <si>
    <t>COAHOMA COUNTY SCHOOL DISTRICT</t>
  </si>
  <si>
    <t>COAHOMA CO AHS</t>
  </si>
  <si>
    <t>CLARKSDALE MUNICIPAL SCHOOL DIST</t>
  </si>
  <si>
    <t>COPIAH CO SCHOOL DIST</t>
  </si>
  <si>
    <t>HAZLEHURST CITY SCHOOL DISTRICT</t>
  </si>
  <si>
    <t>COVINGTON CO SCHOOLS</t>
  </si>
  <si>
    <t>DESOTO CO SCHOOL DIST</t>
  </si>
  <si>
    <t>FORREST COUNTY SCHOOL DISTRICT</t>
  </si>
  <si>
    <t>FORREST COUNTY AG HIGH SCHOOL</t>
  </si>
  <si>
    <t>HATTIESBURG PUBLIC SCHOOL DIST</t>
  </si>
  <si>
    <t>PETAL SCHOOL DIST</t>
  </si>
  <si>
    <t>FRANKLIN CO SCHOOL DIST</t>
  </si>
  <si>
    <t>GEORGE CO SCHOOL DIST</t>
  </si>
  <si>
    <t>GREENE COUNTY SCHOOL DISTRICT</t>
  </si>
  <si>
    <t>GRENADA SCHOOL DIST</t>
  </si>
  <si>
    <t>HANCOCK CO SCHOOL DIST</t>
  </si>
  <si>
    <t>BAY ST LOUIS WAVELAND SCHOOL DIST</t>
  </si>
  <si>
    <t>HARRISON CO SCHOOL DIST</t>
  </si>
  <si>
    <t>BILOXI PUBLIC SCHOOL DIST</t>
  </si>
  <si>
    <t>GULFPORT SCHOOL DIST</t>
  </si>
  <si>
    <t>LONG BEACH SCHOOL DIST</t>
  </si>
  <si>
    <t>PASS CHRISTIAN PUBLIC SCHOOL DIST</t>
  </si>
  <si>
    <t>HINDS CO SCHOOL DIST</t>
  </si>
  <si>
    <t>REIMAGINE PREP</t>
  </si>
  <si>
    <t>JACKSON PUBLIC SCHOOL DIST</t>
  </si>
  <si>
    <t>CLINTON PUBLIC SCHOOL DIST</t>
  </si>
  <si>
    <t>MIDTOWN PUBLIC</t>
  </si>
  <si>
    <t>SMILOW PREP</t>
  </si>
  <si>
    <t>HOLMES CO SCHOOL DIST</t>
  </si>
  <si>
    <t>DURANT PUBLIC SCHOOL DIST</t>
  </si>
  <si>
    <t>HUMPHREYS CO SCHOOL DIST</t>
  </si>
  <si>
    <t>ITAWAMBA CO SCHOOL DIST</t>
  </si>
  <si>
    <t>JACKSON CO SCHOOL DIST</t>
  </si>
  <si>
    <t>MOSS POINT SEPARATE SCHOOL DIST</t>
  </si>
  <si>
    <t>OCEAN SPRINGS SCHOOL DIST</t>
  </si>
  <si>
    <t>PASCAGOULA SCHOOL DIST</t>
  </si>
  <si>
    <t>EAST JASPER CONSOLIDATED SCH DIST</t>
  </si>
  <si>
    <t>WEST JASPER CONSOLIDATED SCHOOLS</t>
  </si>
  <si>
    <t>JEFFERSON CO SCHOOL DIST</t>
  </si>
  <si>
    <t>JEFFERSON DAVIS CO SCHOOL DIST</t>
  </si>
  <si>
    <t>JONES CO SCHOOL DIST</t>
  </si>
  <si>
    <t>LAUREL SCHOOL DISTRICT</t>
  </si>
  <si>
    <t>KEMPER CO SCHOOL DIST</t>
  </si>
  <si>
    <t>LAFAYETTE CO SCHOOL DIST</t>
  </si>
  <si>
    <t>OXFORD SCHOOL DISTRICT</t>
  </si>
  <si>
    <t>LAMAR COUNTY SCHOOL DISTRICT</t>
  </si>
  <si>
    <t>LUMBERTON PUBLIC SCHOOL DISTRICT</t>
  </si>
  <si>
    <t>LAUDERDALE CO SCHOOL DIST</t>
  </si>
  <si>
    <t>MERIDIAN PUBLIC SCHOOL DIST</t>
  </si>
  <si>
    <t>LAWRENCE CO SCHOOL DIST</t>
  </si>
  <si>
    <t>LEAKE CO SCHOOL DIST</t>
  </si>
  <si>
    <t>LEE COUNTY SCHOOL DISTRICT</t>
  </si>
  <si>
    <t>NETTLETON SCHOOL DIST</t>
  </si>
  <si>
    <t>TUPELO PUBLIC SCHOOL DIST</t>
  </si>
  <si>
    <t>LEFLORE CO SCHOOL DIST</t>
  </si>
  <si>
    <t>GREENWOOD PUBLIC SCHOOL DISTRICT</t>
  </si>
  <si>
    <t>LINCOLN CO SCHOOL DIST</t>
  </si>
  <si>
    <t>BROOKHAVEN SCHOOL DIST</t>
  </si>
  <si>
    <t>LOWNDES CO SCHOOL DIST</t>
  </si>
  <si>
    <t>COLUMBUS MUNICIPAL SCHOOL DIST</t>
  </si>
  <si>
    <t>MADISON CO SCHOOL DIST</t>
  </si>
  <si>
    <t>CANTON PUBLIC SCHOOL DIST</t>
  </si>
  <si>
    <t>MARION CO SCHOOL DIST</t>
  </si>
  <si>
    <t>COLUMBIA SCHOOL DISTRICT</t>
  </si>
  <si>
    <t>MARSHALL CO SCHOOL DIST</t>
  </si>
  <si>
    <t>HOLLY SPRINGS SCHOOL DIST</t>
  </si>
  <si>
    <t>MONROE CO SCHOOL DIST</t>
  </si>
  <si>
    <t>ABERDEEN SCHOOL DIST</t>
  </si>
  <si>
    <t>AMORY SCHOOL DIST</t>
  </si>
  <si>
    <t>MONTGOMERY CO SCHOOL DIST</t>
  </si>
  <si>
    <t>WINONA SEPARATE SCHOOL DIST</t>
  </si>
  <si>
    <t>NESHOBA COUNTY SCHOOL DISTRICT</t>
  </si>
  <si>
    <t>PHILADELPHIA PUBLIC SCHOOL DIST</t>
  </si>
  <si>
    <t>NEWTON COUNTY SCHOOL DISTRICT</t>
  </si>
  <si>
    <t>NEWTON MUNICIPAL SCHOOL DISTRICT</t>
  </si>
  <si>
    <t>UNION PUBLIC SCHOOL DIST</t>
  </si>
  <si>
    <t>NOXUBEE COUNTY SCHOOL DISTRICT</t>
  </si>
  <si>
    <t>STARKVILLE OKTIBBEHA SCHOOL DISTRICT</t>
  </si>
  <si>
    <t>NORTH PANOLA SCHOOLS</t>
  </si>
  <si>
    <t>SOUTH PANOLA SCHOOL DISTRICT</t>
  </si>
  <si>
    <t>PEARL RIVER CO SCHOOL DIST</t>
  </si>
  <si>
    <t>PICAYUNE SCHOOL DIST</t>
  </si>
  <si>
    <t>POPLARVILLE SEPARATE SCHOOL DIST</t>
  </si>
  <si>
    <t>PERRY CO SCHOOL DIST</t>
  </si>
  <si>
    <t>RICHTON SCHOOL DIST</t>
  </si>
  <si>
    <t>NORTH PIKE SCHOOL DIST</t>
  </si>
  <si>
    <t>SOUTH PIKE SCHOOL DIST</t>
  </si>
  <si>
    <t>MCCOMB SCHOOL DISTRICT</t>
  </si>
  <si>
    <t>PONTOTOC CO SCHOOL DIST</t>
  </si>
  <si>
    <t>PONTOTOC CITY SCHOOLS</t>
  </si>
  <si>
    <t>PRENTISS CO SCHOOL DIST</t>
  </si>
  <si>
    <t>BALDWYN SCHOOL DISTRICT</t>
  </si>
  <si>
    <t>BOONEVILLE SCHOOL DIST</t>
  </si>
  <si>
    <t>QUITMAN CO SCHOOL DIST</t>
  </si>
  <si>
    <t>RANKIN CO SCHOOL DIST</t>
  </si>
  <si>
    <t>PEARL PUBLIC SCHOOL DIST</t>
  </si>
  <si>
    <t>SCOTT CO SCHOOL DIST</t>
  </si>
  <si>
    <t>FOREST MUNICIPAL SCHOOL DIST</t>
  </si>
  <si>
    <t>SOUTH DELTA SCHOOL DISTRICT</t>
  </si>
  <si>
    <t>SIMPSON CO SCHOOL DIST</t>
  </si>
  <si>
    <t>SMITH CO SCHOOL DIST</t>
  </si>
  <si>
    <t>STONE CO SCHOOL DIST</t>
  </si>
  <si>
    <t>SUNFLOWER CONSOLIDATED</t>
  </si>
  <si>
    <t>EAST TALLAHATCHIE CONSOL SCH DIST</t>
  </si>
  <si>
    <t>WEST TALLAHATCHIE SCHOOL DISTRICT</t>
  </si>
  <si>
    <t>TATE CO SCHOOL DIST</t>
  </si>
  <si>
    <t>SENATOBIA MUNICIPAL SCHOOL DIST</t>
  </si>
  <si>
    <t>NORTH TIPPAH SCHOOL DIST</t>
  </si>
  <si>
    <t>SOUTH TIPPAH SCHOOL DIST</t>
  </si>
  <si>
    <t>TISHOMINGO CO SP MUN SCH DIST</t>
  </si>
  <si>
    <t>TUNICA COUNTY SCHOOL DISTRICT</t>
  </si>
  <si>
    <t>UNION CO SCHOOL DIST</t>
  </si>
  <si>
    <t>NEW ALBANY PUBLIC SCHOOLS</t>
  </si>
  <si>
    <t>WALTHALL CO SCHOOL DIST</t>
  </si>
  <si>
    <t>VICKSBURG WARREN SCHOOL DIST</t>
  </si>
  <si>
    <t>HOLLANDALE SCHOOL DIST</t>
  </si>
  <si>
    <t>LELAND SCHOOL DIST</t>
  </si>
  <si>
    <t>WESTERN LINE SCHOOL DISTRICT</t>
  </si>
  <si>
    <t>GREENVILLE PUBLIC SCHOOLS</t>
  </si>
  <si>
    <t>WAYNE CO SCHOOL DIST</t>
  </si>
  <si>
    <t>WEBSTER CO SCHOOL DIST</t>
  </si>
  <si>
    <t>WILKINSON CO SCHOOL DIST</t>
  </si>
  <si>
    <t>LOUISVILLE MUNICIPAL SCHOOL DIST</t>
  </si>
  <si>
    <t>COFFEEVILLE SCHOOL DIST</t>
  </si>
  <si>
    <t>WATER VALLEY SCHOOL DISTRICT</t>
  </si>
  <si>
    <t>YAZOO CO SCHOOL DIST</t>
  </si>
  <si>
    <t>YAZOO CITY MUNICIPAL SCHOOL DIST</t>
  </si>
  <si>
    <t>STATEWIDE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</si>
</sst>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color theme="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1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/>
    <xf numFmtId="42" fontId="2" fillId="0" borderId="1" xfId="0" applyNumberFormat="1" applyFont="1" applyFill="1" applyBorder="1"/>
    <xf numFmtId="10" fontId="2" fillId="0" borderId="1" xfId="0" applyNumberFormat="1" applyFont="1" applyFill="1" applyBorder="1"/>
    <xf numFmtId="44" fontId="2" fillId="0" borderId="1" xfId="0" applyNumberFormat="1" applyFont="1" applyFill="1" applyBorder="1"/>
    <xf numFmtId="0" fontId="0" fillId="0" borderId="1" xfId="0" applyBorder="1"/>
    <xf numFmtId="0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 applyProtection="1"/>
    <xf numFmtId="164" fontId="5" fillId="0" borderId="1" xfId="0" applyNumberFormat="1" applyFont="1" applyFill="1" applyBorder="1"/>
    <xf numFmtId="4" fontId="6" fillId="0" borderId="1" xfId="2" applyNumberFormat="1" applyFont="1" applyFill="1" applyBorder="1" applyAlignment="1">
      <alignment horizontal="right"/>
    </xf>
    <xf numFmtId="10" fontId="6" fillId="0" borderId="1" xfId="0" applyNumberFormat="1" applyFont="1" applyFill="1" applyBorder="1"/>
    <xf numFmtId="1" fontId="6" fillId="0" borderId="1" xfId="0" applyNumberFormat="1" applyFont="1" applyFill="1" applyBorder="1" applyAlignment="1">
      <alignment horizontal="center"/>
    </xf>
    <xf numFmtId="4" fontId="5" fillId="0" borderId="1" xfId="2" applyNumberFormat="1" applyFont="1" applyFill="1" applyBorder="1"/>
    <xf numFmtId="4" fontId="5" fillId="0" borderId="1" xfId="0" applyNumberFormat="1" applyFont="1" applyFill="1" applyBorder="1" applyAlignment="1" applyProtection="1"/>
    <xf numFmtId="44" fontId="6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left"/>
    </xf>
    <xf numFmtId="164" fontId="5" fillId="0" borderId="1" xfId="1" applyNumberFormat="1" applyFont="1" applyFill="1" applyBorder="1" applyAlignment="1" applyProtection="1"/>
    <xf numFmtId="44" fontId="5" fillId="0" borderId="1" xfId="0" applyNumberFormat="1" applyFont="1" applyFill="1" applyBorder="1" applyAlignment="1" applyProtection="1"/>
    <xf numFmtId="42" fontId="5" fillId="0" borderId="1" xfId="0" applyNumberFormat="1" applyFont="1" applyFill="1" applyBorder="1"/>
    <xf numFmtId="164" fontId="7" fillId="0" borderId="1" xfId="0" applyNumberFormat="1" applyFont="1" applyFill="1" applyBorder="1" applyAlignment="1" applyProtection="1"/>
    <xf numFmtId="10" fontId="5" fillId="0" borderId="1" xfId="0" applyNumberFormat="1" applyFont="1" applyFill="1" applyBorder="1"/>
    <xf numFmtId="44" fontId="5" fillId="0" borderId="1" xfId="0" applyNumberFormat="1" applyFont="1" applyFill="1" applyBorder="1"/>
  </cellXfs>
  <cellStyles count="3">
    <cellStyle name="Comma" xfId="1" builtinId="3"/>
    <cellStyle name="Normal" xfId="0" builtinId="0"/>
    <cellStyle name="Normal 2" xfId="2" xr:uid="{DE566B1B-DDF8-4590-AA4A-7A795D40C0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C2CA5-B227-4C29-94AC-E5B23CFD0A39}">
  <dimension ref="A1:Z150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" sqref="C1"/>
    </sheetView>
  </sheetViews>
  <sheetFormatPr defaultRowHeight="15" x14ac:dyDescent="0.25"/>
  <cols>
    <col min="1" max="1" width="5" style="1" customWidth="1"/>
    <col min="2" max="2" width="36.42578125" style="2" bestFit="1" customWidth="1"/>
    <col min="3" max="3" width="12.42578125" style="22" customWidth="1"/>
    <col min="4" max="4" width="17.85546875" style="3" customWidth="1"/>
    <col min="5" max="5" width="13.140625" style="4" customWidth="1"/>
    <col min="6" max="6" width="8.140625" style="3" customWidth="1"/>
    <col min="7" max="7" width="16.28515625" style="3" customWidth="1"/>
    <col min="8" max="8" width="14" style="4" customWidth="1"/>
    <col min="9" max="9" width="8.7109375" style="3" customWidth="1"/>
    <col min="10" max="10" width="16.140625" style="3" customWidth="1"/>
    <col min="11" max="11" width="11" style="4" customWidth="1"/>
    <col min="12" max="12" width="8.42578125" style="3" customWidth="1"/>
    <col min="13" max="13" width="17" style="3" customWidth="1"/>
    <col min="14" max="14" width="15.42578125" style="4" customWidth="1"/>
    <col min="15" max="15" width="8.42578125" style="3" customWidth="1"/>
    <col min="16" max="16" width="16.140625" style="3" customWidth="1"/>
    <col min="17" max="17" width="17.28515625" style="4" customWidth="1"/>
    <col min="18" max="18" width="8.28515625" style="3" customWidth="1"/>
    <col min="19" max="19" width="17.7109375" style="5" customWidth="1"/>
    <col min="20" max="20" width="15.140625" style="3" customWidth="1"/>
    <col min="21" max="26" width="9.140625" style="6"/>
  </cols>
  <sheetData>
    <row r="1" spans="1:20" ht="90.95" customHeight="1" x14ac:dyDescent="0.25">
      <c r="A1" s="7"/>
      <c r="B1" s="7"/>
      <c r="C1" s="8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3</v>
      </c>
      <c r="J1" s="7" t="s">
        <v>6</v>
      </c>
      <c r="K1" s="7" t="s">
        <v>7</v>
      </c>
      <c r="L1" s="7" t="s">
        <v>3</v>
      </c>
      <c r="M1" s="7" t="s">
        <v>8</v>
      </c>
      <c r="N1" s="7" t="s">
        <v>9</v>
      </c>
      <c r="O1" s="7" t="s">
        <v>3</v>
      </c>
      <c r="P1" s="7" t="s">
        <v>10</v>
      </c>
      <c r="Q1" s="7" t="s">
        <v>11</v>
      </c>
      <c r="R1" s="7" t="s">
        <v>3</v>
      </c>
      <c r="S1" s="7" t="s">
        <v>12</v>
      </c>
      <c r="T1" s="7" t="s">
        <v>13</v>
      </c>
    </row>
    <row r="2" spans="1:20" x14ac:dyDescent="0.25">
      <c r="A2" s="18">
        <v>4820</v>
      </c>
      <c r="B2" s="10" t="s">
        <v>101</v>
      </c>
      <c r="C2" s="11">
        <v>1213.8499999999999</v>
      </c>
      <c r="D2" s="12">
        <v>8759677.4600000009</v>
      </c>
      <c r="E2" s="13">
        <v>0.59599351562666236</v>
      </c>
      <c r="F2" s="14">
        <f t="shared" ref="F2:F33" si="0">RANK(E2,$E$2:$E$148)</f>
        <v>135</v>
      </c>
      <c r="G2" s="15">
        <v>1218718.47</v>
      </c>
      <c r="H2" s="13">
        <v>8.2919526296627702E-2</v>
      </c>
      <c r="I2" s="14">
        <f t="shared" ref="I2:I33" si="1">RANK(H2,$H$2:$H$148)</f>
        <v>17</v>
      </c>
      <c r="J2" s="12">
        <v>711822.34</v>
      </c>
      <c r="K2" s="13">
        <v>4.8431178071960346E-2</v>
      </c>
      <c r="L2" s="14">
        <f t="shared" ref="L2:L33" si="2">RANK(K2,$K$2:$K$148)</f>
        <v>132</v>
      </c>
      <c r="M2" s="16">
        <v>2989486.19</v>
      </c>
      <c r="N2" s="13">
        <v>0.20339954209860325</v>
      </c>
      <c r="O2" s="14">
        <f t="shared" ref="O2:O33" si="3">RANK(N2,$N$2:$N$148)</f>
        <v>12</v>
      </c>
      <c r="P2" s="16">
        <v>1017900.85</v>
      </c>
      <c r="Q2" s="13">
        <v>6.9256237906146351E-2</v>
      </c>
      <c r="R2" s="14">
        <f t="shared" ref="R2:R33" si="4">RANK(Q2,$Q$2:$Q$148)</f>
        <v>58</v>
      </c>
      <c r="S2" s="17">
        <f t="shared" ref="S2:S33" si="5">+P2+M2+J2+G2+D2</f>
        <v>14697605.310000001</v>
      </c>
      <c r="T2" s="16">
        <v>1688205.02</v>
      </c>
    </row>
    <row r="3" spans="1:20" x14ac:dyDescent="0.25">
      <c r="A3" s="9">
        <v>200</v>
      </c>
      <c r="B3" s="10" t="s">
        <v>15</v>
      </c>
      <c r="C3" s="11">
        <v>2960.3600000000006</v>
      </c>
      <c r="D3" s="12">
        <v>20504882</v>
      </c>
      <c r="E3" s="13">
        <v>0.73226668003907713</v>
      </c>
      <c r="F3" s="14">
        <f t="shared" si="0"/>
        <v>2</v>
      </c>
      <c r="G3" s="15">
        <v>767396.14</v>
      </c>
      <c r="H3" s="13">
        <v>2.7405113753524789E-2</v>
      </c>
      <c r="I3" s="14">
        <f t="shared" si="1"/>
        <v>142</v>
      </c>
      <c r="J3" s="12">
        <v>1781951.76</v>
      </c>
      <c r="K3" s="13">
        <v>6.3636742668647911E-2</v>
      </c>
      <c r="L3" s="14">
        <f t="shared" si="2"/>
        <v>49</v>
      </c>
      <c r="M3" s="16">
        <v>3632771.96</v>
      </c>
      <c r="N3" s="13">
        <v>0.12973290275400029</v>
      </c>
      <c r="O3" s="14">
        <f t="shared" si="3"/>
        <v>121</v>
      </c>
      <c r="P3" s="16">
        <v>1314930.44</v>
      </c>
      <c r="Q3" s="13">
        <v>4.6958560784749838E-2</v>
      </c>
      <c r="R3" s="14">
        <f t="shared" si="4"/>
        <v>139</v>
      </c>
      <c r="S3" s="17">
        <f t="shared" si="5"/>
        <v>28001932.300000001</v>
      </c>
      <c r="T3" s="16">
        <v>430625.77</v>
      </c>
    </row>
    <row r="4" spans="1:20" x14ac:dyDescent="0.25">
      <c r="A4" s="9">
        <v>300</v>
      </c>
      <c r="B4" s="10" t="s">
        <v>17</v>
      </c>
      <c r="C4" s="11">
        <v>977.00000000000011</v>
      </c>
      <c r="D4" s="12">
        <v>7878978.0300000003</v>
      </c>
      <c r="E4" s="13">
        <v>0.55629141046501007</v>
      </c>
      <c r="F4" s="14">
        <f t="shared" si="0"/>
        <v>144</v>
      </c>
      <c r="G4" s="15">
        <v>689037.11</v>
      </c>
      <c r="H4" s="13">
        <v>4.8649129915727694E-2</v>
      </c>
      <c r="I4" s="14">
        <f t="shared" si="1"/>
        <v>97</v>
      </c>
      <c r="J4" s="12">
        <v>526282.43000000005</v>
      </c>
      <c r="K4" s="13">
        <v>3.7157914919030803E-2</v>
      </c>
      <c r="L4" s="14">
        <f t="shared" si="2"/>
        <v>144</v>
      </c>
      <c r="M4" s="16">
        <v>4314107.84</v>
      </c>
      <c r="N4" s="13">
        <v>0.30459548510909573</v>
      </c>
      <c r="O4" s="14">
        <f t="shared" si="3"/>
        <v>1</v>
      </c>
      <c r="P4" s="16">
        <v>754995.07</v>
      </c>
      <c r="Q4" s="13">
        <v>5.3306059591135699E-2</v>
      </c>
      <c r="R4" s="14">
        <f t="shared" si="4"/>
        <v>124</v>
      </c>
      <c r="S4" s="17">
        <f t="shared" si="5"/>
        <v>14163400.48</v>
      </c>
      <c r="T4" s="16">
        <v>378284.65</v>
      </c>
    </row>
    <row r="5" spans="1:20" x14ac:dyDescent="0.25">
      <c r="A5" s="18">
        <v>4821</v>
      </c>
      <c r="B5" s="10" t="s">
        <v>102</v>
      </c>
      <c r="C5" s="11">
        <v>1648.4100000000003</v>
      </c>
      <c r="D5" s="12">
        <v>9200646.9100000001</v>
      </c>
      <c r="E5" s="13">
        <v>0.67016251275039307</v>
      </c>
      <c r="F5" s="14">
        <f t="shared" si="0"/>
        <v>62</v>
      </c>
      <c r="G5" s="15">
        <v>761113.91</v>
      </c>
      <c r="H5" s="13">
        <v>5.543849420636842E-2</v>
      </c>
      <c r="I5" s="14">
        <f t="shared" si="1"/>
        <v>75</v>
      </c>
      <c r="J5" s="12">
        <v>931431.21</v>
      </c>
      <c r="K5" s="13">
        <v>6.7844172942806577E-2</v>
      </c>
      <c r="L5" s="14">
        <f t="shared" si="2"/>
        <v>21</v>
      </c>
      <c r="M5" s="16">
        <v>1828813.1800000002</v>
      </c>
      <c r="N5" s="13">
        <v>0.13320824590363906</v>
      </c>
      <c r="O5" s="14">
        <f t="shared" si="3"/>
        <v>116</v>
      </c>
      <c r="P5" s="16">
        <v>1006973.56</v>
      </c>
      <c r="Q5" s="13">
        <v>7.3346574196792941E-2</v>
      </c>
      <c r="R5" s="14">
        <f t="shared" si="4"/>
        <v>39</v>
      </c>
      <c r="S5" s="17">
        <f t="shared" si="5"/>
        <v>13728978.77</v>
      </c>
      <c r="T5" s="16">
        <v>272850.92</v>
      </c>
    </row>
    <row r="6" spans="1:20" x14ac:dyDescent="0.25">
      <c r="A6" s="9">
        <v>400</v>
      </c>
      <c r="B6" s="10" t="s">
        <v>18</v>
      </c>
      <c r="C6" s="11">
        <v>966.02</v>
      </c>
      <c r="D6" s="12">
        <v>7635471.8600000003</v>
      </c>
      <c r="E6" s="13">
        <v>0.65298322190650193</v>
      </c>
      <c r="F6" s="14">
        <f t="shared" si="0"/>
        <v>87</v>
      </c>
      <c r="G6" s="15">
        <v>819327.37</v>
      </c>
      <c r="H6" s="13">
        <v>7.0068626493344263E-2</v>
      </c>
      <c r="I6" s="14">
        <f t="shared" si="1"/>
        <v>36</v>
      </c>
      <c r="J6" s="12">
        <v>675671.76</v>
      </c>
      <c r="K6" s="13">
        <v>5.7783242592689833E-2</v>
      </c>
      <c r="L6" s="14">
        <f t="shared" si="2"/>
        <v>90</v>
      </c>
      <c r="M6" s="16">
        <v>1822482.5</v>
      </c>
      <c r="N6" s="13">
        <v>0.15585814688841199</v>
      </c>
      <c r="O6" s="14">
        <f t="shared" si="3"/>
        <v>66</v>
      </c>
      <c r="P6" s="16">
        <v>740259.45</v>
      </c>
      <c r="Q6" s="13">
        <v>6.3306762119051938E-2</v>
      </c>
      <c r="R6" s="14">
        <f t="shared" si="4"/>
        <v>89</v>
      </c>
      <c r="S6" s="17">
        <f t="shared" si="5"/>
        <v>11693212.940000001</v>
      </c>
      <c r="T6" s="16">
        <v>198941.04</v>
      </c>
    </row>
    <row r="7" spans="1:20" x14ac:dyDescent="0.25">
      <c r="A7" s="18">
        <v>5920</v>
      </c>
      <c r="B7" s="10" t="s">
        <v>125</v>
      </c>
      <c r="C7" s="11">
        <v>742.68999999999994</v>
      </c>
      <c r="D7" s="12">
        <v>5509045.5</v>
      </c>
      <c r="E7" s="13">
        <v>0.65870392308010628</v>
      </c>
      <c r="F7" s="14">
        <f t="shared" si="0"/>
        <v>78</v>
      </c>
      <c r="G7" s="15">
        <v>679178.09</v>
      </c>
      <c r="H7" s="13">
        <v>8.120776500267668E-2</v>
      </c>
      <c r="I7" s="14">
        <f t="shared" si="1"/>
        <v>23</v>
      </c>
      <c r="J7" s="12">
        <v>656698.39</v>
      </c>
      <c r="K7" s="13">
        <v>7.8519918881299791E-2</v>
      </c>
      <c r="L7" s="14">
        <f t="shared" si="2"/>
        <v>5</v>
      </c>
      <c r="M7" s="16">
        <v>1139490.81</v>
      </c>
      <c r="N7" s="13">
        <v>0.1362463001731839</v>
      </c>
      <c r="O7" s="14">
        <f t="shared" si="3"/>
        <v>105</v>
      </c>
      <c r="P7" s="16">
        <v>379049.62</v>
      </c>
      <c r="Q7" s="13">
        <v>4.5322092862733386E-2</v>
      </c>
      <c r="R7" s="14">
        <f t="shared" si="4"/>
        <v>142</v>
      </c>
      <c r="S7" s="17">
        <f t="shared" si="5"/>
        <v>8363462.4100000001</v>
      </c>
      <c r="T7" s="16">
        <v>94303.5</v>
      </c>
    </row>
    <row r="8" spans="1:20" x14ac:dyDescent="0.25">
      <c r="A8" s="18">
        <v>2320</v>
      </c>
      <c r="B8" s="10" t="s">
        <v>50</v>
      </c>
      <c r="C8" s="11">
        <v>1759.48</v>
      </c>
      <c r="D8" s="12">
        <v>12229527.49</v>
      </c>
      <c r="E8" s="13">
        <v>0.62430376924155073</v>
      </c>
      <c r="F8" s="14">
        <f t="shared" si="0"/>
        <v>119</v>
      </c>
      <c r="G8" s="15">
        <v>1231018.3999999999</v>
      </c>
      <c r="H8" s="13">
        <v>6.2842119432179544E-2</v>
      </c>
      <c r="I8" s="14">
        <f t="shared" si="1"/>
        <v>55</v>
      </c>
      <c r="J8" s="12">
        <v>1031363.45</v>
      </c>
      <c r="K8" s="13">
        <v>5.2649956412418153E-2</v>
      </c>
      <c r="L8" s="14">
        <f t="shared" si="2"/>
        <v>114</v>
      </c>
      <c r="M8" s="16">
        <v>3932005.58</v>
      </c>
      <c r="N8" s="13">
        <v>0.20072450928950894</v>
      </c>
      <c r="O8" s="14">
        <f t="shared" si="3"/>
        <v>13</v>
      </c>
      <c r="P8" s="16">
        <v>1165150.6800000002</v>
      </c>
      <c r="Q8" s="13">
        <v>5.9479645624342596E-2</v>
      </c>
      <c r="R8" s="14">
        <f t="shared" si="4"/>
        <v>109</v>
      </c>
      <c r="S8" s="17">
        <f t="shared" si="5"/>
        <v>19589065.600000001</v>
      </c>
      <c r="T8" s="16">
        <v>99436.239999999991</v>
      </c>
    </row>
    <row r="9" spans="1:20" x14ac:dyDescent="0.25">
      <c r="A9" s="9">
        <v>500</v>
      </c>
      <c r="B9" s="10" t="s">
        <v>20</v>
      </c>
      <c r="C9" s="11">
        <v>1085.9199999999998</v>
      </c>
      <c r="D9" s="12">
        <v>7900908.7999999998</v>
      </c>
      <c r="E9" s="13">
        <v>0.66183044936346014</v>
      </c>
      <c r="F9" s="14">
        <f t="shared" si="0"/>
        <v>73</v>
      </c>
      <c r="G9" s="15">
        <v>693097.71</v>
      </c>
      <c r="H9" s="13">
        <v>5.8058279176958119E-2</v>
      </c>
      <c r="I9" s="14">
        <f t="shared" si="1"/>
        <v>69</v>
      </c>
      <c r="J9" s="12">
        <v>741808.04</v>
      </c>
      <c r="K9" s="13">
        <v>6.2138566699393827E-2</v>
      </c>
      <c r="L9" s="14">
        <f t="shared" si="2"/>
        <v>61</v>
      </c>
      <c r="M9" s="16">
        <v>1928678.17</v>
      </c>
      <c r="N9" s="13">
        <v>0.16155836907376983</v>
      </c>
      <c r="O9" s="14">
        <f t="shared" si="3"/>
        <v>55</v>
      </c>
      <c r="P9" s="16">
        <v>673472.37</v>
      </c>
      <c r="Q9" s="13">
        <v>5.6414335686418064E-2</v>
      </c>
      <c r="R9" s="14">
        <f t="shared" si="4"/>
        <v>116</v>
      </c>
      <c r="S9" s="17">
        <f t="shared" si="5"/>
        <v>11937965.09</v>
      </c>
      <c r="T9" s="16">
        <v>284.05</v>
      </c>
    </row>
    <row r="10" spans="1:20" x14ac:dyDescent="0.25">
      <c r="A10" s="18">
        <v>2420</v>
      </c>
      <c r="B10" s="10" t="s">
        <v>52</v>
      </c>
      <c r="C10" s="11">
        <v>5709.0999999999995</v>
      </c>
      <c r="D10" s="12">
        <v>39024423.920000002</v>
      </c>
      <c r="E10" s="13">
        <v>0.68238225638683536</v>
      </c>
      <c r="F10" s="14">
        <f t="shared" si="0"/>
        <v>47</v>
      </c>
      <c r="G10" s="15">
        <v>1898704.8199999998</v>
      </c>
      <c r="H10" s="13">
        <v>3.3200809881017715E-2</v>
      </c>
      <c r="I10" s="14">
        <f t="shared" si="1"/>
        <v>133</v>
      </c>
      <c r="J10" s="12">
        <v>2450799.5299999998</v>
      </c>
      <c r="K10" s="13">
        <v>4.2854754670090089E-2</v>
      </c>
      <c r="L10" s="14">
        <f t="shared" si="2"/>
        <v>139</v>
      </c>
      <c r="M10" s="16">
        <v>10711768.689999999</v>
      </c>
      <c r="N10" s="13">
        <v>0.18730631113378021</v>
      </c>
      <c r="O10" s="14">
        <f t="shared" si="3"/>
        <v>21</v>
      </c>
      <c r="P10" s="16">
        <v>3102812.2</v>
      </c>
      <c r="Q10" s="13">
        <v>5.425586792827667E-2</v>
      </c>
      <c r="R10" s="14">
        <f t="shared" si="4"/>
        <v>121</v>
      </c>
      <c r="S10" s="17">
        <f t="shared" si="5"/>
        <v>57188509.159999996</v>
      </c>
      <c r="T10" s="16">
        <v>1290053.3</v>
      </c>
    </row>
    <row r="11" spans="1:20" x14ac:dyDescent="0.25">
      <c r="A11" s="18">
        <v>5921</v>
      </c>
      <c r="B11" s="10" t="s">
        <v>126</v>
      </c>
      <c r="C11" s="11">
        <v>1226.45</v>
      </c>
      <c r="D11" s="12">
        <v>8037614.1500000004</v>
      </c>
      <c r="E11" s="13">
        <v>0.72964547192976359</v>
      </c>
      <c r="F11" s="14">
        <f t="shared" si="0"/>
        <v>4</v>
      </c>
      <c r="G11" s="15">
        <v>600501.03</v>
      </c>
      <c r="H11" s="13">
        <v>5.4512800596263893E-2</v>
      </c>
      <c r="I11" s="14">
        <f t="shared" si="1"/>
        <v>81</v>
      </c>
      <c r="J11" s="12">
        <v>674601.98</v>
      </c>
      <c r="K11" s="13">
        <v>6.1239600567520758E-2</v>
      </c>
      <c r="L11" s="14">
        <f t="shared" si="2"/>
        <v>67</v>
      </c>
      <c r="M11" s="16">
        <v>1165260.17</v>
      </c>
      <c r="N11" s="13">
        <v>0.10578099306503863</v>
      </c>
      <c r="O11" s="14">
        <f t="shared" si="3"/>
        <v>144</v>
      </c>
      <c r="P11" s="16">
        <v>537802.88</v>
      </c>
      <c r="Q11" s="13">
        <v>4.8821133841413122E-2</v>
      </c>
      <c r="R11" s="14">
        <f t="shared" si="4"/>
        <v>134</v>
      </c>
      <c r="S11" s="17">
        <f t="shared" si="5"/>
        <v>11015780.210000001</v>
      </c>
      <c r="T11" s="16">
        <v>30934.799999999999</v>
      </c>
    </row>
    <row r="12" spans="1:20" x14ac:dyDescent="0.25">
      <c r="A12" s="18">
        <v>4320</v>
      </c>
      <c r="B12" s="10" t="s">
        <v>91</v>
      </c>
      <c r="C12" s="11">
        <v>2715.37</v>
      </c>
      <c r="D12" s="12">
        <v>17575200.780000001</v>
      </c>
      <c r="E12" s="13">
        <v>0.63510615162019746</v>
      </c>
      <c r="F12" s="14">
        <f t="shared" si="0"/>
        <v>111</v>
      </c>
      <c r="G12" s="15">
        <v>1909992.78</v>
      </c>
      <c r="H12" s="13">
        <v>6.9020444165199604E-2</v>
      </c>
      <c r="I12" s="14">
        <f t="shared" si="1"/>
        <v>40</v>
      </c>
      <c r="J12" s="12">
        <v>1758749.64</v>
      </c>
      <c r="K12" s="13">
        <v>6.3555047222840749E-2</v>
      </c>
      <c r="L12" s="14">
        <f t="shared" si="2"/>
        <v>50</v>
      </c>
      <c r="M12" s="16">
        <v>4552487.32</v>
      </c>
      <c r="N12" s="13">
        <v>0.16451093437266248</v>
      </c>
      <c r="O12" s="14">
        <f t="shared" si="3"/>
        <v>47</v>
      </c>
      <c r="P12" s="16">
        <v>1876425.01</v>
      </c>
      <c r="Q12" s="13">
        <v>6.7807422619099694E-2</v>
      </c>
      <c r="R12" s="14">
        <f t="shared" si="4"/>
        <v>67</v>
      </c>
      <c r="S12" s="17">
        <f t="shared" si="5"/>
        <v>27672855.530000001</v>
      </c>
      <c r="T12" s="16">
        <v>661021.55000000005</v>
      </c>
    </row>
    <row r="13" spans="1:20" x14ac:dyDescent="0.25">
      <c r="A13" s="9">
        <v>700</v>
      </c>
      <c r="B13" s="10" t="s">
        <v>24</v>
      </c>
      <c r="C13" s="11">
        <v>2262.6999999999998</v>
      </c>
      <c r="D13" s="12">
        <v>13580958.539999999</v>
      </c>
      <c r="E13" s="13">
        <v>0.66636501597774345</v>
      </c>
      <c r="F13" s="14">
        <f t="shared" si="0"/>
        <v>67</v>
      </c>
      <c r="G13" s="15">
        <v>1068339.76</v>
      </c>
      <c r="H13" s="13">
        <v>5.2419292728513006E-2</v>
      </c>
      <c r="I13" s="14">
        <f t="shared" si="1"/>
        <v>88</v>
      </c>
      <c r="J13" s="12">
        <v>1123356.47</v>
      </c>
      <c r="K13" s="13">
        <v>5.5118749525337365E-2</v>
      </c>
      <c r="L13" s="14">
        <f t="shared" si="2"/>
        <v>103</v>
      </c>
      <c r="M13" s="16">
        <v>3047320.4299999997</v>
      </c>
      <c r="N13" s="13">
        <v>0.14952020662204701</v>
      </c>
      <c r="O13" s="14">
        <f t="shared" si="3"/>
        <v>78</v>
      </c>
      <c r="P13" s="16">
        <v>1560684.3699999999</v>
      </c>
      <c r="Q13" s="13">
        <v>7.657673514635914E-2</v>
      </c>
      <c r="R13" s="14">
        <f t="shared" si="4"/>
        <v>32</v>
      </c>
      <c r="S13" s="17">
        <f t="shared" si="5"/>
        <v>20380659.57</v>
      </c>
      <c r="T13" s="16">
        <v>191560.31</v>
      </c>
    </row>
    <row r="14" spans="1:20" x14ac:dyDescent="0.25">
      <c r="A14" s="18">
        <v>4520</v>
      </c>
      <c r="B14" s="10" t="s">
        <v>95</v>
      </c>
      <c r="C14" s="11">
        <v>3314.09</v>
      </c>
      <c r="D14" s="12">
        <v>19594188.780000001</v>
      </c>
      <c r="E14" s="13">
        <v>0.64435076956441328</v>
      </c>
      <c r="F14" s="14">
        <f t="shared" si="0"/>
        <v>100</v>
      </c>
      <c r="G14" s="15">
        <v>1621386.3</v>
      </c>
      <c r="H14" s="13">
        <v>5.3318946851863315E-2</v>
      </c>
      <c r="I14" s="14">
        <f t="shared" si="1"/>
        <v>84</v>
      </c>
      <c r="J14" s="12">
        <v>1699401.25</v>
      </c>
      <c r="K14" s="13">
        <v>5.5884452044981561E-2</v>
      </c>
      <c r="L14" s="14">
        <f t="shared" si="2"/>
        <v>97</v>
      </c>
      <c r="M14" s="16">
        <v>5103390.83</v>
      </c>
      <c r="N14" s="13">
        <v>0.16782393216783478</v>
      </c>
      <c r="O14" s="14">
        <f t="shared" si="3"/>
        <v>43</v>
      </c>
      <c r="P14" s="16">
        <v>2390828.7399999998</v>
      </c>
      <c r="Q14" s="13">
        <v>7.8621899370907064E-2</v>
      </c>
      <c r="R14" s="14">
        <f t="shared" si="4"/>
        <v>27</v>
      </c>
      <c r="S14" s="17">
        <f t="shared" si="5"/>
        <v>30409195.900000002</v>
      </c>
      <c r="T14" s="16">
        <v>269943.36</v>
      </c>
    </row>
    <row r="15" spans="1:20" x14ac:dyDescent="0.25">
      <c r="A15" s="9">
        <v>800</v>
      </c>
      <c r="B15" s="10" t="s">
        <v>25</v>
      </c>
      <c r="C15" s="11">
        <v>915.48000000000013</v>
      </c>
      <c r="D15" s="12">
        <v>6060086.8099999996</v>
      </c>
      <c r="E15" s="13">
        <v>0.6533248795454899</v>
      </c>
      <c r="F15" s="14">
        <f t="shared" si="0"/>
        <v>86</v>
      </c>
      <c r="G15" s="15">
        <v>584405.89</v>
      </c>
      <c r="H15" s="13">
        <v>6.3003537681983274E-2</v>
      </c>
      <c r="I15" s="14">
        <f t="shared" si="1"/>
        <v>54</v>
      </c>
      <c r="J15" s="12">
        <v>465170.32</v>
      </c>
      <c r="K15" s="13">
        <v>5.014900822553349E-2</v>
      </c>
      <c r="L15" s="14">
        <f t="shared" si="2"/>
        <v>126</v>
      </c>
      <c r="M15" s="16">
        <v>1422905.62</v>
      </c>
      <c r="N15" s="13">
        <v>0.15340038384550811</v>
      </c>
      <c r="O15" s="14">
        <f t="shared" si="3"/>
        <v>70</v>
      </c>
      <c r="P15" s="16">
        <v>743194.46</v>
      </c>
      <c r="Q15" s="13">
        <v>8.0122190701485255E-2</v>
      </c>
      <c r="R15" s="14">
        <f t="shared" si="4"/>
        <v>26</v>
      </c>
      <c r="S15" s="17">
        <f t="shared" si="5"/>
        <v>9275763.0999999996</v>
      </c>
      <c r="T15" s="16">
        <v>442341.34</v>
      </c>
    </row>
    <row r="16" spans="1:20" x14ac:dyDescent="0.25">
      <c r="A16" s="9">
        <v>900</v>
      </c>
      <c r="B16" s="10" t="s">
        <v>26</v>
      </c>
      <c r="C16" s="11">
        <v>449.55999999999995</v>
      </c>
      <c r="D16" s="12">
        <v>2617757.3199999998</v>
      </c>
      <c r="E16" s="13">
        <v>0.65289968481475869</v>
      </c>
      <c r="F16" s="14">
        <f t="shared" si="0"/>
        <v>88</v>
      </c>
      <c r="G16" s="15">
        <v>358523.24</v>
      </c>
      <c r="H16" s="13">
        <v>8.9419943020068074E-2</v>
      </c>
      <c r="I16" s="14">
        <f t="shared" si="1"/>
        <v>13</v>
      </c>
      <c r="J16" s="12">
        <v>135291.99</v>
      </c>
      <c r="K16" s="13">
        <v>3.3743424936335004E-2</v>
      </c>
      <c r="L16" s="14">
        <f t="shared" si="2"/>
        <v>145</v>
      </c>
      <c r="M16" s="16">
        <v>545574.77</v>
      </c>
      <c r="N16" s="13">
        <v>0.13607281036115468</v>
      </c>
      <c r="O16" s="14">
        <f t="shared" si="3"/>
        <v>107</v>
      </c>
      <c r="P16" s="16">
        <v>352285.34</v>
      </c>
      <c r="Q16" s="13">
        <v>8.7864136867683421E-2</v>
      </c>
      <c r="R16" s="14">
        <f t="shared" si="4"/>
        <v>10</v>
      </c>
      <c r="S16" s="17">
        <f t="shared" si="5"/>
        <v>4009432.66</v>
      </c>
      <c r="T16" s="16">
        <v>102273.66</v>
      </c>
    </row>
    <row r="17" spans="1:20" x14ac:dyDescent="0.25">
      <c r="A17" s="18">
        <v>1000</v>
      </c>
      <c r="B17" s="10" t="s">
        <v>29</v>
      </c>
      <c r="C17" s="11">
        <v>1242.4100000000001</v>
      </c>
      <c r="D17" s="12">
        <v>10081093.57</v>
      </c>
      <c r="E17" s="13">
        <v>0.64852460362362074</v>
      </c>
      <c r="F17" s="14">
        <f t="shared" si="0"/>
        <v>95</v>
      </c>
      <c r="G17" s="15">
        <v>1087520.77</v>
      </c>
      <c r="H17" s="13">
        <v>6.9961058430757603E-2</v>
      </c>
      <c r="I17" s="14">
        <f t="shared" si="1"/>
        <v>37</v>
      </c>
      <c r="J17" s="12">
        <v>958729.6</v>
      </c>
      <c r="K17" s="13">
        <v>6.1675822122364492E-2</v>
      </c>
      <c r="L17" s="14">
        <f t="shared" si="2"/>
        <v>65</v>
      </c>
      <c r="M17" s="16">
        <v>2636006.2800000003</v>
      </c>
      <c r="N17" s="13">
        <v>0.16957633772725464</v>
      </c>
      <c r="O17" s="14">
        <f t="shared" si="3"/>
        <v>41</v>
      </c>
      <c r="P17" s="16">
        <v>781308.4</v>
      </c>
      <c r="Q17" s="13">
        <v>5.0262178096002467E-2</v>
      </c>
      <c r="R17" s="14">
        <f t="shared" si="4"/>
        <v>130</v>
      </c>
      <c r="S17" s="17">
        <f t="shared" si="5"/>
        <v>15544658.620000001</v>
      </c>
      <c r="T17" s="16">
        <v>1027352.5599999999</v>
      </c>
    </row>
    <row r="18" spans="1:20" x14ac:dyDescent="0.25">
      <c r="A18" s="18">
        <v>1100</v>
      </c>
      <c r="B18" s="10" t="s">
        <v>30</v>
      </c>
      <c r="C18" s="11">
        <v>1385.69</v>
      </c>
      <c r="D18" s="12">
        <v>9749724.8599999994</v>
      </c>
      <c r="E18" s="13">
        <v>0.60668020474102013</v>
      </c>
      <c r="F18" s="14">
        <f t="shared" si="0"/>
        <v>131</v>
      </c>
      <c r="G18" s="15">
        <v>1095536.6299999999</v>
      </c>
      <c r="H18" s="13">
        <v>6.8170168546652421E-2</v>
      </c>
      <c r="I18" s="14">
        <f t="shared" si="1"/>
        <v>43</v>
      </c>
      <c r="J18" s="12">
        <v>907484.91</v>
      </c>
      <c r="K18" s="13">
        <v>5.6468581309092068E-2</v>
      </c>
      <c r="L18" s="14">
        <f t="shared" si="2"/>
        <v>94</v>
      </c>
      <c r="M18" s="16">
        <v>3310467.35</v>
      </c>
      <c r="N18" s="13">
        <v>0.2059950448372409</v>
      </c>
      <c r="O18" s="14">
        <f t="shared" si="3"/>
        <v>10</v>
      </c>
      <c r="P18" s="16">
        <v>1007402.67</v>
      </c>
      <c r="Q18" s="13">
        <v>6.2686000565994465E-2</v>
      </c>
      <c r="R18" s="14">
        <f t="shared" si="4"/>
        <v>94</v>
      </c>
      <c r="S18" s="17">
        <f t="shared" si="5"/>
        <v>16070616.42</v>
      </c>
      <c r="T18" s="16">
        <v>124804</v>
      </c>
    </row>
    <row r="19" spans="1:20" x14ac:dyDescent="0.25">
      <c r="A19" s="18">
        <v>1420</v>
      </c>
      <c r="B19" s="10" t="s">
        <v>36</v>
      </c>
      <c r="C19" s="11">
        <v>2419.58</v>
      </c>
      <c r="D19" s="12">
        <v>17612032.399999999</v>
      </c>
      <c r="E19" s="13">
        <v>0.66284840567914627</v>
      </c>
      <c r="F19" s="14">
        <f t="shared" si="0"/>
        <v>70</v>
      </c>
      <c r="G19" s="15">
        <v>2100465.5299999998</v>
      </c>
      <c r="H19" s="13">
        <v>7.9053353759700268E-2</v>
      </c>
      <c r="I19" s="14">
        <f t="shared" si="1"/>
        <v>25</v>
      </c>
      <c r="J19" s="12">
        <v>1603742.96</v>
      </c>
      <c r="K19" s="13">
        <v>6.0358647997669761E-2</v>
      </c>
      <c r="L19" s="14">
        <f t="shared" si="2"/>
        <v>73</v>
      </c>
      <c r="M19" s="16">
        <v>3196216.4</v>
      </c>
      <c r="N19" s="13">
        <v>0.12029315509012695</v>
      </c>
      <c r="O19" s="14">
        <f t="shared" si="3"/>
        <v>135</v>
      </c>
      <c r="P19" s="16">
        <v>2057769.3999999997</v>
      </c>
      <c r="Q19" s="13">
        <v>7.7446437473356763E-2</v>
      </c>
      <c r="R19" s="14">
        <f t="shared" si="4"/>
        <v>29</v>
      </c>
      <c r="S19" s="17">
        <f t="shared" si="5"/>
        <v>26570226.689999998</v>
      </c>
      <c r="T19" s="16">
        <v>69318.759999999995</v>
      </c>
    </row>
    <row r="20" spans="1:20" x14ac:dyDescent="0.25">
      <c r="A20" s="9">
        <v>614</v>
      </c>
      <c r="B20" s="2" t="s">
        <v>21</v>
      </c>
      <c r="C20" s="11">
        <v>3274.76</v>
      </c>
      <c r="D20" s="12">
        <v>21378053.149999999</v>
      </c>
      <c r="E20" s="13">
        <v>0.67418731341258897</v>
      </c>
      <c r="F20" s="14">
        <f t="shared" si="0"/>
        <v>57</v>
      </c>
      <c r="G20" s="15">
        <v>1793415.6</v>
      </c>
      <c r="H20" s="13">
        <v>5.6557911831939964E-2</v>
      </c>
      <c r="I20" s="14">
        <f t="shared" si="1"/>
        <v>70</v>
      </c>
      <c r="J20" s="12">
        <v>2044357.1</v>
      </c>
      <c r="K20" s="13">
        <v>6.4471708964057448E-2</v>
      </c>
      <c r="L20" s="14">
        <f t="shared" si="2"/>
        <v>41</v>
      </c>
      <c r="M20" s="16">
        <v>4295983.7200000007</v>
      </c>
      <c r="N20" s="13">
        <v>0.13547995705357391</v>
      </c>
      <c r="O20" s="14">
        <f t="shared" si="3"/>
        <v>110</v>
      </c>
      <c r="P20" s="16">
        <v>2197557.73</v>
      </c>
      <c r="Q20" s="13">
        <v>6.930310873783975E-2</v>
      </c>
      <c r="R20" s="14">
        <f t="shared" si="4"/>
        <v>57</v>
      </c>
      <c r="S20" s="17">
        <f t="shared" si="5"/>
        <v>31709367.299999997</v>
      </c>
      <c r="T20" s="16">
        <v>264648.46999999997</v>
      </c>
    </row>
    <row r="21" spans="1:20" x14ac:dyDescent="0.25">
      <c r="A21" s="18">
        <v>2521</v>
      </c>
      <c r="B21" s="10" t="s">
        <v>59</v>
      </c>
      <c r="C21" s="11">
        <v>4854.54</v>
      </c>
      <c r="D21" s="12">
        <v>27933081.32</v>
      </c>
      <c r="E21" s="13">
        <v>0.66938453714842738</v>
      </c>
      <c r="F21" s="14">
        <f t="shared" si="0"/>
        <v>64</v>
      </c>
      <c r="G21" s="15">
        <v>1632282.44</v>
      </c>
      <c r="H21" s="13">
        <v>3.9115792958100533E-2</v>
      </c>
      <c r="I21" s="14">
        <f t="shared" si="1"/>
        <v>122</v>
      </c>
      <c r="J21" s="12">
        <v>2336044.19</v>
      </c>
      <c r="K21" s="13">
        <v>5.5980643201071052E-2</v>
      </c>
      <c r="L21" s="14">
        <f t="shared" si="2"/>
        <v>96</v>
      </c>
      <c r="M21" s="16">
        <v>8024080.0900000008</v>
      </c>
      <c r="N21" s="13">
        <v>0.19228795690509098</v>
      </c>
      <c r="O21" s="14">
        <f t="shared" si="3"/>
        <v>17</v>
      </c>
      <c r="P21" s="16">
        <v>1804010.8800000001</v>
      </c>
      <c r="Q21" s="13">
        <v>4.3231069787310068E-2</v>
      </c>
      <c r="R21" s="14">
        <f t="shared" si="4"/>
        <v>143</v>
      </c>
      <c r="S21" s="17">
        <f t="shared" si="5"/>
        <v>41729498.920000002</v>
      </c>
      <c r="T21" s="16">
        <v>576498.86</v>
      </c>
    </row>
    <row r="22" spans="1:20" x14ac:dyDescent="0.25">
      <c r="A22" s="18">
        <v>1402</v>
      </c>
      <c r="B22" s="10" t="s">
        <v>35</v>
      </c>
      <c r="C22" s="11">
        <v>278.39</v>
      </c>
      <c r="D22" s="12">
        <v>1801324.64</v>
      </c>
      <c r="E22" s="13">
        <v>0.68434454161373359</v>
      </c>
      <c r="F22" s="14">
        <f t="shared" si="0"/>
        <v>44</v>
      </c>
      <c r="G22" s="15">
        <v>69517.91</v>
      </c>
      <c r="H22" s="13">
        <v>2.6410676452466E-2</v>
      </c>
      <c r="I22" s="14">
        <f t="shared" si="1"/>
        <v>144</v>
      </c>
      <c r="J22" s="12">
        <v>241683.38</v>
      </c>
      <c r="K22" s="13">
        <v>9.1818375338360889E-2</v>
      </c>
      <c r="L22" s="14">
        <f t="shared" si="2"/>
        <v>4</v>
      </c>
      <c r="M22" s="16">
        <v>285198.5</v>
      </c>
      <c r="N22" s="13">
        <v>0.10835028423939419</v>
      </c>
      <c r="O22" s="14">
        <f t="shared" si="3"/>
        <v>142</v>
      </c>
      <c r="P22" s="16">
        <v>234465.25</v>
      </c>
      <c r="Q22" s="13">
        <v>8.9076122356045409E-2</v>
      </c>
      <c r="R22" s="14">
        <f t="shared" si="4"/>
        <v>7</v>
      </c>
      <c r="S22" s="17">
        <f t="shared" si="5"/>
        <v>2632189.6799999997</v>
      </c>
      <c r="T22" s="16">
        <v>48818.9</v>
      </c>
    </row>
    <row r="23" spans="1:20" x14ac:dyDescent="0.25">
      <c r="A23" s="18">
        <v>1400</v>
      </c>
      <c r="B23" s="10" t="s">
        <v>34</v>
      </c>
      <c r="C23" s="11">
        <v>1341.5800000000002</v>
      </c>
      <c r="D23" s="12">
        <v>10208598.880000001</v>
      </c>
      <c r="E23" s="13">
        <v>0.64536218716299876</v>
      </c>
      <c r="F23" s="14">
        <f t="shared" si="0"/>
        <v>97</v>
      </c>
      <c r="G23" s="15">
        <v>1202866.18</v>
      </c>
      <c r="H23" s="13">
        <v>7.6042203040227713E-2</v>
      </c>
      <c r="I23" s="14">
        <f t="shared" si="1"/>
        <v>29</v>
      </c>
      <c r="J23" s="12">
        <v>800227.87</v>
      </c>
      <c r="K23" s="13">
        <v>5.0588412228024363E-2</v>
      </c>
      <c r="L23" s="14">
        <f t="shared" si="2"/>
        <v>122</v>
      </c>
      <c r="M23" s="16">
        <v>2313345.11</v>
      </c>
      <c r="N23" s="13">
        <v>0.14624391431201259</v>
      </c>
      <c r="O23" s="14">
        <f t="shared" si="3"/>
        <v>83</v>
      </c>
      <c r="P23" s="16">
        <v>1293364.53</v>
      </c>
      <c r="Q23" s="13">
        <v>8.1763283256736582E-2</v>
      </c>
      <c r="R23" s="14">
        <f t="shared" si="4"/>
        <v>22</v>
      </c>
      <c r="S23" s="17">
        <f t="shared" si="5"/>
        <v>15818402.57</v>
      </c>
      <c r="T23" s="16">
        <v>77224.41</v>
      </c>
    </row>
    <row r="24" spans="1:20" x14ac:dyDescent="0.25">
      <c r="A24" s="18">
        <v>8111</v>
      </c>
      <c r="B24" s="10" t="s">
        <v>157</v>
      </c>
      <c r="C24" s="11">
        <v>473.37000000000018</v>
      </c>
      <c r="D24" s="12">
        <v>3674025.7</v>
      </c>
      <c r="E24" s="13">
        <v>0.62912521594841675</v>
      </c>
      <c r="F24" s="14">
        <f t="shared" si="0"/>
        <v>116</v>
      </c>
      <c r="G24" s="15">
        <v>527407.39</v>
      </c>
      <c r="H24" s="13">
        <v>9.0311096116322986E-2</v>
      </c>
      <c r="I24" s="14">
        <f t="shared" si="1"/>
        <v>12</v>
      </c>
      <c r="J24" s="12">
        <v>235715.87</v>
      </c>
      <c r="K24" s="13">
        <v>4.0363026751886605E-2</v>
      </c>
      <c r="L24" s="14">
        <f t="shared" si="2"/>
        <v>143</v>
      </c>
      <c r="M24" s="16">
        <v>982648.35</v>
      </c>
      <c r="N24" s="13">
        <v>0.16826470631250764</v>
      </c>
      <c r="O24" s="14">
        <f t="shared" si="3"/>
        <v>42</v>
      </c>
      <c r="P24" s="16">
        <v>420098.48</v>
      </c>
      <c r="Q24" s="13">
        <v>7.1935954870865931E-2</v>
      </c>
      <c r="R24" s="14">
        <f t="shared" si="4"/>
        <v>44</v>
      </c>
      <c r="S24" s="17">
        <f t="shared" si="5"/>
        <v>5839895.790000001</v>
      </c>
      <c r="T24" s="16">
        <v>52073.09</v>
      </c>
    </row>
    <row r="25" spans="1:20" x14ac:dyDescent="0.25">
      <c r="A25" s="18">
        <v>4620</v>
      </c>
      <c r="B25" s="10" t="s">
        <v>97</v>
      </c>
      <c r="C25" s="11">
        <v>1579.7099999999996</v>
      </c>
      <c r="D25" s="12">
        <v>11042437.75</v>
      </c>
      <c r="E25" s="13">
        <v>0.71413068845574923</v>
      </c>
      <c r="F25" s="14">
        <f t="shared" si="0"/>
        <v>9</v>
      </c>
      <c r="G25" s="15">
        <v>860645.92999999993</v>
      </c>
      <c r="H25" s="13">
        <v>5.5659237971030312E-2</v>
      </c>
      <c r="I25" s="14">
        <f t="shared" si="1"/>
        <v>73</v>
      </c>
      <c r="J25" s="12">
        <v>778385.16</v>
      </c>
      <c r="K25" s="13">
        <v>5.0339313001292539E-2</v>
      </c>
      <c r="L25" s="14">
        <f t="shared" si="2"/>
        <v>124</v>
      </c>
      <c r="M25" s="16">
        <v>1932217.51</v>
      </c>
      <c r="N25" s="13">
        <v>0.12495934791776875</v>
      </c>
      <c r="O25" s="14">
        <f t="shared" si="3"/>
        <v>128</v>
      </c>
      <c r="P25" s="16">
        <v>849082.48</v>
      </c>
      <c r="Q25" s="13">
        <v>5.4911412654159171E-2</v>
      </c>
      <c r="R25" s="14">
        <f t="shared" si="4"/>
        <v>117</v>
      </c>
      <c r="S25" s="17">
        <f t="shared" si="5"/>
        <v>15462768.83</v>
      </c>
      <c r="T25" s="16">
        <v>34751.1</v>
      </c>
    </row>
    <row r="26" spans="1:20" x14ac:dyDescent="0.25">
      <c r="A26" s="18">
        <v>4420</v>
      </c>
      <c r="B26" s="10" t="s">
        <v>93</v>
      </c>
      <c r="C26" s="11">
        <v>3662.17</v>
      </c>
      <c r="D26" s="12">
        <v>25222650.09</v>
      </c>
      <c r="E26" s="13">
        <v>0.64828791370504057</v>
      </c>
      <c r="F26" s="14">
        <f t="shared" si="0"/>
        <v>96</v>
      </c>
      <c r="G26" s="15">
        <v>1413322.6</v>
      </c>
      <c r="H26" s="13">
        <v>3.632607820656579E-2</v>
      </c>
      <c r="I26" s="14">
        <f t="shared" si="1"/>
        <v>127</v>
      </c>
      <c r="J26" s="12">
        <v>2101639.75</v>
      </c>
      <c r="K26" s="13">
        <v>5.4017624794599178E-2</v>
      </c>
      <c r="L26" s="14">
        <f t="shared" si="2"/>
        <v>109</v>
      </c>
      <c r="M26" s="16">
        <v>6836791.1899999995</v>
      </c>
      <c r="N26" s="13">
        <v>0.17572337090618939</v>
      </c>
      <c r="O26" s="14">
        <f t="shared" si="3"/>
        <v>34</v>
      </c>
      <c r="P26" s="16">
        <v>3332152.48</v>
      </c>
      <c r="Q26" s="13">
        <v>8.5645012387605024E-2</v>
      </c>
      <c r="R26" s="14">
        <f t="shared" si="4"/>
        <v>13</v>
      </c>
      <c r="S26" s="17">
        <f t="shared" si="5"/>
        <v>38906556.109999999</v>
      </c>
      <c r="T26" s="16">
        <v>394896.66000000003</v>
      </c>
    </row>
    <row r="27" spans="1:20" x14ac:dyDescent="0.25">
      <c r="A27" s="18">
        <v>1500</v>
      </c>
      <c r="B27" s="10" t="s">
        <v>37</v>
      </c>
      <c r="C27" s="11">
        <v>2600.5399999999995</v>
      </c>
      <c r="D27" s="12">
        <v>13329201.800000001</v>
      </c>
      <c r="E27" s="13">
        <v>0.642529768177868</v>
      </c>
      <c r="F27" s="14">
        <f t="shared" si="0"/>
        <v>102</v>
      </c>
      <c r="G27" s="15">
        <v>1005582.2000000001</v>
      </c>
      <c r="H27" s="13">
        <v>4.8473757659651492E-2</v>
      </c>
      <c r="I27" s="14">
        <f t="shared" si="1"/>
        <v>98</v>
      </c>
      <c r="J27" s="12">
        <v>1396669.21</v>
      </c>
      <c r="K27" s="13">
        <v>6.7325977743278365E-2</v>
      </c>
      <c r="L27" s="14">
        <f t="shared" si="2"/>
        <v>26</v>
      </c>
      <c r="M27" s="16">
        <v>3035721.8499999996</v>
      </c>
      <c r="N27" s="13">
        <v>0.14633596863489517</v>
      </c>
      <c r="O27" s="14">
        <f t="shared" si="3"/>
        <v>82</v>
      </c>
      <c r="P27" s="16">
        <v>1977703.17</v>
      </c>
      <c r="Q27" s="13">
        <v>9.5334527784306969E-2</v>
      </c>
      <c r="R27" s="14">
        <f t="shared" si="4"/>
        <v>3</v>
      </c>
      <c r="S27" s="17">
        <f t="shared" si="5"/>
        <v>20744878.23</v>
      </c>
      <c r="T27" s="16">
        <v>270309.21999999997</v>
      </c>
    </row>
    <row r="28" spans="1:20" x14ac:dyDescent="0.25">
      <c r="A28" s="9">
        <v>220</v>
      </c>
      <c r="B28" s="10" t="s">
        <v>16</v>
      </c>
      <c r="C28" s="11">
        <v>2361.0700000000002</v>
      </c>
      <c r="D28" s="12">
        <v>15166769.279999999</v>
      </c>
      <c r="E28" s="13">
        <v>0.72999530142906444</v>
      </c>
      <c r="F28" s="14">
        <f t="shared" si="0"/>
        <v>3</v>
      </c>
      <c r="G28" s="15">
        <v>1016943.4</v>
      </c>
      <c r="H28" s="13">
        <v>4.8946739421838005E-2</v>
      </c>
      <c r="I28" s="14">
        <f t="shared" si="1"/>
        <v>96</v>
      </c>
      <c r="J28" s="12">
        <v>1009414.05</v>
      </c>
      <c r="K28" s="13">
        <v>4.8584342524954846E-2</v>
      </c>
      <c r="L28" s="14">
        <f t="shared" si="2"/>
        <v>130</v>
      </c>
      <c r="M28" s="16">
        <v>2471409.2399999998</v>
      </c>
      <c r="N28" s="13">
        <v>0.11895197321208112</v>
      </c>
      <c r="O28" s="14">
        <f t="shared" si="3"/>
        <v>137</v>
      </c>
      <c r="P28" s="16">
        <v>1111994.0299999998</v>
      </c>
      <c r="Q28" s="13">
        <v>5.352164341206158E-2</v>
      </c>
      <c r="R28" s="14">
        <f t="shared" si="4"/>
        <v>123</v>
      </c>
      <c r="S28" s="17">
        <f t="shared" si="5"/>
        <v>20776530</v>
      </c>
      <c r="T28" s="16">
        <v>912976.48</v>
      </c>
    </row>
    <row r="29" spans="1:20" x14ac:dyDescent="0.25">
      <c r="A29" s="18">
        <v>1600</v>
      </c>
      <c r="B29" s="10" t="s">
        <v>39</v>
      </c>
      <c r="C29" s="11">
        <v>2729.5200000000004</v>
      </c>
      <c r="D29" s="12">
        <v>17880110.489999998</v>
      </c>
      <c r="E29" s="13">
        <v>0.6921743334359679</v>
      </c>
      <c r="F29" s="14">
        <f t="shared" si="0"/>
        <v>29</v>
      </c>
      <c r="G29" s="15">
        <v>1658622.02</v>
      </c>
      <c r="H29" s="13">
        <v>6.4208528899069389E-2</v>
      </c>
      <c r="I29" s="14">
        <f t="shared" si="1"/>
        <v>50</v>
      </c>
      <c r="J29" s="12">
        <v>1654816.74</v>
      </c>
      <c r="K29" s="13">
        <v>6.4061219006940354E-2</v>
      </c>
      <c r="L29" s="14">
        <f t="shared" si="2"/>
        <v>44</v>
      </c>
      <c r="M29" s="16">
        <v>2812484.65</v>
      </c>
      <c r="N29" s="13">
        <v>0.10887682651633557</v>
      </c>
      <c r="O29" s="14">
        <f t="shared" si="3"/>
        <v>141</v>
      </c>
      <c r="P29" s="16">
        <v>1825768.33</v>
      </c>
      <c r="Q29" s="13">
        <v>7.0679092141686786E-2</v>
      </c>
      <c r="R29" s="14">
        <f t="shared" si="4"/>
        <v>50</v>
      </c>
      <c r="S29" s="17">
        <f t="shared" si="5"/>
        <v>25831802.229999997</v>
      </c>
      <c r="T29" s="16">
        <v>262368.64000000001</v>
      </c>
    </row>
    <row r="30" spans="1:20" x14ac:dyDescent="0.25">
      <c r="A30" s="18">
        <v>1700</v>
      </c>
      <c r="B30" s="10" t="s">
        <v>40</v>
      </c>
      <c r="C30" s="11">
        <v>31132.670000000002</v>
      </c>
      <c r="D30" s="12">
        <v>170214550.78</v>
      </c>
      <c r="E30" s="13">
        <v>0.68866068050653062</v>
      </c>
      <c r="F30" s="14">
        <f t="shared" si="0"/>
        <v>38</v>
      </c>
      <c r="G30" s="15">
        <v>11022769.02</v>
      </c>
      <c r="H30" s="13">
        <v>4.4596349604627515E-2</v>
      </c>
      <c r="I30" s="14">
        <f t="shared" si="1"/>
        <v>104</v>
      </c>
      <c r="J30" s="12">
        <v>12923389.050000001</v>
      </c>
      <c r="K30" s="13">
        <v>5.2285952386800096E-2</v>
      </c>
      <c r="L30" s="14">
        <f t="shared" si="2"/>
        <v>116</v>
      </c>
      <c r="M30" s="16">
        <v>39599057.049999997</v>
      </c>
      <c r="N30" s="13">
        <v>0.16021141230585179</v>
      </c>
      <c r="O30" s="14">
        <f t="shared" si="3"/>
        <v>60</v>
      </c>
      <c r="P30" s="16">
        <v>13407751.57</v>
      </c>
      <c r="Q30" s="13">
        <v>5.4245605196189942E-2</v>
      </c>
      <c r="R30" s="14">
        <f t="shared" si="4"/>
        <v>122</v>
      </c>
      <c r="S30" s="17">
        <f t="shared" si="5"/>
        <v>247167517.47</v>
      </c>
      <c r="T30" s="16">
        <v>3839480.94</v>
      </c>
    </row>
    <row r="31" spans="1:20" x14ac:dyDescent="0.25">
      <c r="A31" s="18">
        <v>2620</v>
      </c>
      <c r="B31" s="10" t="s">
        <v>63</v>
      </c>
      <c r="C31" s="11">
        <v>505.4</v>
      </c>
      <c r="D31" s="12">
        <v>2731214.69</v>
      </c>
      <c r="E31" s="13">
        <v>0.6554109692999277</v>
      </c>
      <c r="F31" s="14">
        <f t="shared" si="0"/>
        <v>82</v>
      </c>
      <c r="G31" s="15">
        <v>348457.61</v>
      </c>
      <c r="H31" s="13">
        <v>8.3619548754710379E-2</v>
      </c>
      <c r="I31" s="14">
        <f t="shared" si="1"/>
        <v>15</v>
      </c>
      <c r="J31" s="12">
        <v>108627.29</v>
      </c>
      <c r="K31" s="13">
        <v>2.6067345672970272E-2</v>
      </c>
      <c r="L31" s="14">
        <f t="shared" si="2"/>
        <v>146</v>
      </c>
      <c r="M31" s="16">
        <v>556663.98</v>
      </c>
      <c r="N31" s="13">
        <v>0.13358293657469877</v>
      </c>
      <c r="O31" s="14">
        <f t="shared" si="3"/>
        <v>114</v>
      </c>
      <c r="P31" s="16">
        <v>422215.22</v>
      </c>
      <c r="Q31" s="13">
        <v>0.10131919969769283</v>
      </c>
      <c r="R31" s="14">
        <f t="shared" si="4"/>
        <v>1</v>
      </c>
      <c r="S31" s="17">
        <f t="shared" si="5"/>
        <v>4167178.79</v>
      </c>
      <c r="T31" s="16">
        <v>18171.78</v>
      </c>
    </row>
    <row r="32" spans="1:20" x14ac:dyDescent="0.25">
      <c r="A32" s="18">
        <v>3111</v>
      </c>
      <c r="B32" s="10" t="s">
        <v>70</v>
      </c>
      <c r="C32" s="11">
        <v>867.22</v>
      </c>
      <c r="D32" s="12">
        <v>5216029.83</v>
      </c>
      <c r="E32" s="13">
        <v>0.56021093285959667</v>
      </c>
      <c r="F32" s="14">
        <f t="shared" si="0"/>
        <v>142</v>
      </c>
      <c r="G32" s="15">
        <v>944186.96</v>
      </c>
      <c r="H32" s="13">
        <v>0.1014073682273145</v>
      </c>
      <c r="I32" s="14">
        <f t="shared" si="1"/>
        <v>5</v>
      </c>
      <c r="J32" s="12">
        <v>603831.19999999995</v>
      </c>
      <c r="K32" s="13">
        <v>6.4852550860839242E-2</v>
      </c>
      <c r="L32" s="14">
        <f t="shared" si="2"/>
        <v>34</v>
      </c>
      <c r="M32" s="16">
        <v>1991723.94</v>
      </c>
      <c r="N32" s="13">
        <v>0.21391471344905849</v>
      </c>
      <c r="O32" s="14">
        <f t="shared" si="3"/>
        <v>6</v>
      </c>
      <c r="P32" s="16">
        <v>555059.98</v>
      </c>
      <c r="Q32" s="13">
        <v>5.9614434603191109E-2</v>
      </c>
      <c r="R32" s="14">
        <f t="shared" si="4"/>
        <v>108</v>
      </c>
      <c r="S32" s="17">
        <f t="shared" si="5"/>
        <v>9310831.9100000001</v>
      </c>
      <c r="T32" s="16">
        <v>1019127.0700000001</v>
      </c>
    </row>
    <row r="33" spans="1:20" x14ac:dyDescent="0.25">
      <c r="A33" s="18">
        <v>6811</v>
      </c>
      <c r="B33" s="10" t="s">
        <v>137</v>
      </c>
      <c r="C33" s="11">
        <v>1098.8499999999999</v>
      </c>
      <c r="D33" s="12">
        <v>7723254.8899999997</v>
      </c>
      <c r="E33" s="13">
        <v>0.7054152279421696</v>
      </c>
      <c r="F33" s="14">
        <f t="shared" si="0"/>
        <v>21</v>
      </c>
      <c r="G33" s="15">
        <v>582015.78</v>
      </c>
      <c r="H33" s="13">
        <v>5.3159296172683959E-2</v>
      </c>
      <c r="I33" s="14">
        <f t="shared" si="1"/>
        <v>85</v>
      </c>
      <c r="J33" s="12">
        <v>281334.01</v>
      </c>
      <c r="K33" s="13">
        <v>2.5696069548215395E-2</v>
      </c>
      <c r="L33" s="14">
        <f t="shared" si="2"/>
        <v>147</v>
      </c>
      <c r="M33" s="16">
        <v>1588631.51</v>
      </c>
      <c r="N33" s="13">
        <v>0.14510007434737962</v>
      </c>
      <c r="O33" s="14">
        <f t="shared" si="3"/>
        <v>86</v>
      </c>
      <c r="P33" s="16">
        <v>773286.87</v>
      </c>
      <c r="Q33" s="13">
        <v>7.0629331989551486E-2</v>
      </c>
      <c r="R33" s="14">
        <f t="shared" si="4"/>
        <v>51</v>
      </c>
      <c r="S33" s="17">
        <f t="shared" si="5"/>
        <v>10948523.059999999</v>
      </c>
      <c r="T33" s="16">
        <v>23702.75</v>
      </c>
    </row>
    <row r="34" spans="1:20" x14ac:dyDescent="0.25">
      <c r="A34" s="18">
        <v>1211</v>
      </c>
      <c r="B34" s="10" t="s">
        <v>31</v>
      </c>
      <c r="C34" s="11">
        <v>904.72</v>
      </c>
      <c r="D34" s="12">
        <v>5985128.0300000003</v>
      </c>
      <c r="E34" s="13">
        <v>0.70914310327651675</v>
      </c>
      <c r="F34" s="14">
        <f t="shared" ref="F34:F65" si="6">RANK(E34,$E$2:$E$148)</f>
        <v>16</v>
      </c>
      <c r="G34" s="15">
        <v>556205.56999999995</v>
      </c>
      <c r="H34" s="13">
        <v>6.5901571694446076E-2</v>
      </c>
      <c r="I34" s="14">
        <f t="shared" ref="I34:I65" si="7">RANK(H34,$H$2:$H$148)</f>
        <v>47</v>
      </c>
      <c r="J34" s="12">
        <v>351529.64</v>
      </c>
      <c r="K34" s="13">
        <v>4.1650707980473517E-2</v>
      </c>
      <c r="L34" s="14">
        <f t="shared" ref="L34:L65" si="8">RANK(K34,$K$2:$K$148)</f>
        <v>140</v>
      </c>
      <c r="M34" s="16">
        <v>1065739.1000000001</v>
      </c>
      <c r="N34" s="13">
        <v>0.12627324409251142</v>
      </c>
      <c r="O34" s="14">
        <f t="shared" ref="O34:O65" si="9">RANK(N34,$N$2:$N$148)</f>
        <v>126</v>
      </c>
      <c r="P34" s="16">
        <v>481341.59</v>
      </c>
      <c r="Q34" s="13">
        <v>5.7031372956052331E-2</v>
      </c>
      <c r="R34" s="14">
        <f t="shared" ref="R34:R65" si="10">RANK(Q34,$Q$2:$Q$148)</f>
        <v>115</v>
      </c>
      <c r="S34" s="17">
        <f t="shared" ref="S34:S65" si="11">+P34+M34+J34+G34+D34</f>
        <v>8439943.9299999997</v>
      </c>
      <c r="T34" s="16">
        <v>76971.45</v>
      </c>
    </row>
    <row r="35" spans="1:20" x14ac:dyDescent="0.25">
      <c r="A35" s="18">
        <v>6220</v>
      </c>
      <c r="B35" s="10" t="s">
        <v>131</v>
      </c>
      <c r="C35" s="11">
        <v>1537.8099999999997</v>
      </c>
      <c r="D35" s="12">
        <v>8808835.7100000009</v>
      </c>
      <c r="E35" s="13">
        <v>0.63844193926593595</v>
      </c>
      <c r="F35" s="14">
        <f t="shared" si="6"/>
        <v>108</v>
      </c>
      <c r="G35" s="15">
        <v>812812.09000000008</v>
      </c>
      <c r="H35" s="13">
        <v>5.8910546646850623E-2</v>
      </c>
      <c r="I35" s="14">
        <f t="shared" si="7"/>
        <v>65</v>
      </c>
      <c r="J35" s="12">
        <v>775822.79</v>
      </c>
      <c r="K35" s="13">
        <v>5.6229656549504313E-2</v>
      </c>
      <c r="L35" s="14">
        <f t="shared" si="8"/>
        <v>95</v>
      </c>
      <c r="M35" s="16">
        <v>2485935.46</v>
      </c>
      <c r="N35" s="13">
        <v>0.1801742600523942</v>
      </c>
      <c r="O35" s="14">
        <f t="shared" si="9"/>
        <v>28</v>
      </c>
      <c r="P35" s="16">
        <v>913989.09000000008</v>
      </c>
      <c r="Q35" s="13">
        <v>6.6243597485314901E-2</v>
      </c>
      <c r="R35" s="14">
        <f t="shared" si="10"/>
        <v>73</v>
      </c>
      <c r="S35" s="17">
        <f t="shared" si="11"/>
        <v>13797395.140000001</v>
      </c>
      <c r="T35" s="16">
        <v>261784.12</v>
      </c>
    </row>
    <row r="36" spans="1:20" x14ac:dyDescent="0.25">
      <c r="A36" s="18">
        <v>1802</v>
      </c>
      <c r="B36" s="10" t="s">
        <v>42</v>
      </c>
      <c r="C36" s="11">
        <v>527.16</v>
      </c>
      <c r="D36" s="12">
        <v>3997471.06</v>
      </c>
      <c r="E36" s="13">
        <v>0.68447793718406924</v>
      </c>
      <c r="F36" s="14">
        <f t="shared" si="6"/>
        <v>43</v>
      </c>
      <c r="G36" s="15">
        <v>411962.05</v>
      </c>
      <c r="H36" s="13">
        <v>7.0539330979451892E-2</v>
      </c>
      <c r="I36" s="14">
        <f t="shared" si="7"/>
        <v>34</v>
      </c>
      <c r="J36" s="12">
        <v>271067.21999999997</v>
      </c>
      <c r="K36" s="13">
        <v>4.6414227595138677E-2</v>
      </c>
      <c r="L36" s="14">
        <f t="shared" si="8"/>
        <v>135</v>
      </c>
      <c r="M36" s="16">
        <v>823507.65</v>
      </c>
      <c r="N36" s="13">
        <v>0.14100735416638652</v>
      </c>
      <c r="O36" s="14">
        <f t="shared" si="9"/>
        <v>95</v>
      </c>
      <c r="P36" s="16">
        <v>336167.2</v>
      </c>
      <c r="Q36" s="13">
        <v>5.756115007495375E-2</v>
      </c>
      <c r="R36" s="14">
        <f t="shared" si="10"/>
        <v>113</v>
      </c>
      <c r="S36" s="17">
        <f t="shared" si="11"/>
        <v>5840175.1799999997</v>
      </c>
      <c r="T36" s="16">
        <v>59316.63</v>
      </c>
    </row>
    <row r="37" spans="1:20" x14ac:dyDescent="0.25">
      <c r="A37" s="18">
        <v>1800</v>
      </c>
      <c r="B37" s="10" t="s">
        <v>41</v>
      </c>
      <c r="C37" s="11">
        <v>2148.7600000000002</v>
      </c>
      <c r="D37" s="12">
        <v>14866620.699999999</v>
      </c>
      <c r="E37" s="13">
        <v>0.67523385930651214</v>
      </c>
      <c r="F37" s="14">
        <f t="shared" si="6"/>
        <v>54</v>
      </c>
      <c r="G37" s="15">
        <v>1490489.6</v>
      </c>
      <c r="H37" s="13">
        <v>6.769723026997114E-2</v>
      </c>
      <c r="I37" s="14">
        <f t="shared" si="7"/>
        <v>44</v>
      </c>
      <c r="J37" s="12">
        <v>1273041.57</v>
      </c>
      <c r="K37" s="13">
        <v>5.7820858533689595E-2</v>
      </c>
      <c r="L37" s="14">
        <f t="shared" si="8"/>
        <v>89</v>
      </c>
      <c r="M37" s="16">
        <v>3008198.6300000004</v>
      </c>
      <c r="N37" s="13">
        <v>0.13663075230643792</v>
      </c>
      <c r="O37" s="14">
        <f t="shared" si="9"/>
        <v>103</v>
      </c>
      <c r="P37" s="16">
        <v>1378644.79</v>
      </c>
      <c r="Q37" s="13">
        <v>6.2617299583389255E-2</v>
      </c>
      <c r="R37" s="14">
        <f t="shared" si="10"/>
        <v>95</v>
      </c>
      <c r="S37" s="17">
        <f t="shared" si="11"/>
        <v>22016995.289999999</v>
      </c>
      <c r="T37" s="16">
        <v>959470.54999999993</v>
      </c>
    </row>
    <row r="38" spans="1:20" x14ac:dyDescent="0.25">
      <c r="A38" s="18">
        <v>1900</v>
      </c>
      <c r="B38" s="10" t="s">
        <v>45</v>
      </c>
      <c r="C38" s="11">
        <v>1234.69</v>
      </c>
      <c r="D38" s="12">
        <v>8822492.9000000004</v>
      </c>
      <c r="E38" s="13">
        <v>0.65045146661673436</v>
      </c>
      <c r="F38" s="14">
        <f t="shared" si="6"/>
        <v>93</v>
      </c>
      <c r="G38" s="15">
        <v>1250739.1000000001</v>
      </c>
      <c r="H38" s="13">
        <v>9.2212608292367604E-2</v>
      </c>
      <c r="I38" s="14">
        <f t="shared" si="7"/>
        <v>11</v>
      </c>
      <c r="J38" s="12">
        <v>836708.3</v>
      </c>
      <c r="K38" s="13">
        <v>6.1687569152409805E-2</v>
      </c>
      <c r="L38" s="14">
        <f t="shared" si="8"/>
        <v>64</v>
      </c>
      <c r="M38" s="16">
        <v>1942796.4300000002</v>
      </c>
      <c r="N38" s="13">
        <v>0.1432355686261029</v>
      </c>
      <c r="O38" s="14">
        <f t="shared" si="9"/>
        <v>90</v>
      </c>
      <c r="P38" s="16">
        <v>710908.45000000007</v>
      </c>
      <c r="Q38" s="13">
        <v>5.2412787312385294E-2</v>
      </c>
      <c r="R38" s="14">
        <f t="shared" si="10"/>
        <v>126</v>
      </c>
      <c r="S38" s="17">
        <f t="shared" si="11"/>
        <v>13563645.180000002</v>
      </c>
      <c r="T38" s="16">
        <v>281699.82</v>
      </c>
    </row>
    <row r="39" spans="1:20" x14ac:dyDescent="0.25">
      <c r="A39" s="18">
        <v>2000</v>
      </c>
      <c r="B39" s="10" t="s">
        <v>46</v>
      </c>
      <c r="C39" s="11">
        <v>3781.5200000000004</v>
      </c>
      <c r="D39" s="12">
        <v>22670999.920000002</v>
      </c>
      <c r="E39" s="13">
        <v>0.70545141934812816</v>
      </c>
      <c r="F39" s="14">
        <f t="shared" si="6"/>
        <v>20</v>
      </c>
      <c r="G39" s="15">
        <v>1507398.78</v>
      </c>
      <c r="H39" s="13">
        <v>4.6905589194437117E-2</v>
      </c>
      <c r="I39" s="14">
        <f t="shared" si="7"/>
        <v>100</v>
      </c>
      <c r="J39" s="12">
        <v>1898852.72</v>
      </c>
      <c r="K39" s="13">
        <v>5.9086425441487699E-2</v>
      </c>
      <c r="L39" s="14">
        <f t="shared" si="8"/>
        <v>77</v>
      </c>
      <c r="M39" s="16">
        <v>4048182.4</v>
      </c>
      <c r="N39" s="13">
        <v>0.12596691940970689</v>
      </c>
      <c r="O39" s="14">
        <f t="shared" si="9"/>
        <v>127</v>
      </c>
      <c r="P39" s="16">
        <v>2011435.28</v>
      </c>
      <c r="Q39" s="13">
        <v>6.2589646606240182E-2</v>
      </c>
      <c r="R39" s="14">
        <f t="shared" si="10"/>
        <v>96</v>
      </c>
      <c r="S39" s="17">
        <f t="shared" si="11"/>
        <v>32136869.100000001</v>
      </c>
      <c r="T39" s="16">
        <v>136685.06</v>
      </c>
    </row>
    <row r="40" spans="1:20" x14ac:dyDescent="0.25">
      <c r="A40" s="18">
        <v>2100</v>
      </c>
      <c r="B40" s="10" t="s">
        <v>47</v>
      </c>
      <c r="C40" s="11">
        <v>1842.5900000000001</v>
      </c>
      <c r="D40" s="12">
        <v>11814647.16</v>
      </c>
      <c r="E40" s="13">
        <v>0.66089113021524459</v>
      </c>
      <c r="F40" s="14">
        <f t="shared" si="6"/>
        <v>74</v>
      </c>
      <c r="G40" s="15">
        <v>939082.23</v>
      </c>
      <c r="H40" s="13">
        <v>5.253065182098525E-2</v>
      </c>
      <c r="I40" s="14">
        <f t="shared" si="7"/>
        <v>87</v>
      </c>
      <c r="J40" s="12">
        <v>1166345.81</v>
      </c>
      <c r="K40" s="13">
        <v>6.5243387310156026E-2</v>
      </c>
      <c r="L40" s="14">
        <f t="shared" si="8"/>
        <v>33</v>
      </c>
      <c r="M40" s="16">
        <v>2676252.2200000002</v>
      </c>
      <c r="N40" s="13">
        <v>0.14970496625621255</v>
      </c>
      <c r="O40" s="14">
        <f t="shared" si="9"/>
        <v>76</v>
      </c>
      <c r="P40" s="16">
        <v>1280515.8599999999</v>
      </c>
      <c r="Q40" s="13">
        <v>7.1629864397401585E-2</v>
      </c>
      <c r="R40" s="14">
        <f t="shared" si="10"/>
        <v>45</v>
      </c>
      <c r="S40" s="17">
        <f t="shared" si="11"/>
        <v>17876843.280000001</v>
      </c>
      <c r="T40" s="16">
        <v>258811.87</v>
      </c>
    </row>
    <row r="41" spans="1:20" x14ac:dyDescent="0.25">
      <c r="A41" s="18">
        <v>7620</v>
      </c>
      <c r="B41" s="10" t="s">
        <v>152</v>
      </c>
      <c r="C41" s="11">
        <v>4511.2199999999993</v>
      </c>
      <c r="D41" s="12">
        <v>27509937.760000002</v>
      </c>
      <c r="E41" s="13">
        <v>0.61229275511520698</v>
      </c>
      <c r="F41" s="14">
        <f t="shared" si="6"/>
        <v>128</v>
      </c>
      <c r="G41" s="15">
        <v>3682631.04</v>
      </c>
      <c r="H41" s="13">
        <v>8.1964863942112387E-2</v>
      </c>
      <c r="I41" s="14">
        <f t="shared" si="7"/>
        <v>18</v>
      </c>
      <c r="J41" s="12">
        <v>3345105.54</v>
      </c>
      <c r="K41" s="13">
        <v>7.4452508948087942E-2</v>
      </c>
      <c r="L41" s="14">
        <f t="shared" si="8"/>
        <v>10</v>
      </c>
      <c r="M41" s="16">
        <v>7203280.4299999997</v>
      </c>
      <c r="N41" s="13">
        <v>0.16032447833324914</v>
      </c>
      <c r="O41" s="14">
        <f t="shared" si="9"/>
        <v>59</v>
      </c>
      <c r="P41" s="16">
        <v>3188431.59</v>
      </c>
      <c r="Q41" s="13">
        <v>7.0965393661343565E-2</v>
      </c>
      <c r="R41" s="14">
        <f t="shared" si="10"/>
        <v>49</v>
      </c>
      <c r="S41" s="17">
        <f t="shared" si="11"/>
        <v>44929386.359999999</v>
      </c>
      <c r="T41" s="16">
        <v>295442.63</v>
      </c>
    </row>
    <row r="42" spans="1:20" x14ac:dyDescent="0.25">
      <c r="A42" s="18">
        <v>4220</v>
      </c>
      <c r="B42" s="10" t="s">
        <v>89</v>
      </c>
      <c r="C42" s="11">
        <v>2516.7600000000002</v>
      </c>
      <c r="D42" s="12">
        <v>16789614.84</v>
      </c>
      <c r="E42" s="13">
        <v>0.67495029100182558</v>
      </c>
      <c r="F42" s="14">
        <f t="shared" si="6"/>
        <v>55</v>
      </c>
      <c r="G42" s="15">
        <v>1250076.69</v>
      </c>
      <c r="H42" s="13">
        <v>5.0253661786210387E-2</v>
      </c>
      <c r="I42" s="14">
        <f t="shared" si="7"/>
        <v>93</v>
      </c>
      <c r="J42" s="12">
        <v>1827132.95</v>
      </c>
      <c r="K42" s="13">
        <v>7.3451590644203479E-2</v>
      </c>
      <c r="L42" s="14">
        <f t="shared" si="8"/>
        <v>12</v>
      </c>
      <c r="M42" s="16">
        <v>3001852.38</v>
      </c>
      <c r="N42" s="13">
        <v>0.12067585568422262</v>
      </c>
      <c r="O42" s="14">
        <f t="shared" si="9"/>
        <v>134</v>
      </c>
      <c r="P42" s="16">
        <v>2006658.5</v>
      </c>
      <c r="Q42" s="13">
        <v>8.0668600883538E-2</v>
      </c>
      <c r="R42" s="14">
        <f t="shared" si="10"/>
        <v>24</v>
      </c>
      <c r="S42" s="17">
        <f t="shared" si="11"/>
        <v>24875335.359999999</v>
      </c>
      <c r="T42" s="16">
        <v>48111.39</v>
      </c>
    </row>
    <row r="43" spans="1:20" x14ac:dyDescent="0.25">
      <c r="A43" s="18">
        <v>2220</v>
      </c>
      <c r="B43" s="10" t="s">
        <v>48</v>
      </c>
      <c r="C43" s="11">
        <v>3709.8499999999995</v>
      </c>
      <c r="D43" s="12">
        <v>24016687.219999999</v>
      </c>
      <c r="E43" s="13">
        <v>0.67614740013734143</v>
      </c>
      <c r="F43" s="14">
        <f t="shared" si="6"/>
        <v>53</v>
      </c>
      <c r="G43" s="15">
        <v>1502519.71</v>
      </c>
      <c r="H43" s="13">
        <v>4.2300788042307372E-2</v>
      </c>
      <c r="I43" s="14">
        <f t="shared" si="7"/>
        <v>112</v>
      </c>
      <c r="J43" s="12">
        <v>2238322.58</v>
      </c>
      <c r="K43" s="13">
        <v>6.3016017957521889E-2</v>
      </c>
      <c r="L43" s="14">
        <f t="shared" si="8"/>
        <v>53</v>
      </c>
      <c r="M43" s="16">
        <v>5834449.7699999996</v>
      </c>
      <c r="N43" s="13">
        <v>0.16425862597453644</v>
      </c>
      <c r="O43" s="14">
        <f t="shared" si="9"/>
        <v>49</v>
      </c>
      <c r="P43" s="16">
        <v>1927919.51</v>
      </c>
      <c r="Q43" s="13">
        <v>5.427716788829285E-2</v>
      </c>
      <c r="R43" s="14">
        <f t="shared" si="10"/>
        <v>120</v>
      </c>
      <c r="S43" s="17">
        <f t="shared" si="11"/>
        <v>35519898.789999999</v>
      </c>
      <c r="T43" s="16">
        <v>315096.12</v>
      </c>
    </row>
    <row r="44" spans="1:20" x14ac:dyDescent="0.25">
      <c r="A44" s="18">
        <v>2421</v>
      </c>
      <c r="B44" s="10" t="s">
        <v>53</v>
      </c>
      <c r="C44" s="11">
        <v>5832.35</v>
      </c>
      <c r="D44" s="12">
        <v>39513310.420000002</v>
      </c>
      <c r="E44" s="13">
        <v>0.69180503082282785</v>
      </c>
      <c r="F44" s="14">
        <f t="shared" si="6"/>
        <v>31</v>
      </c>
      <c r="G44" s="15">
        <v>1703623.86</v>
      </c>
      <c r="H44" s="13">
        <v>2.9827304886640399E-2</v>
      </c>
      <c r="I44" s="14">
        <f t="shared" si="7"/>
        <v>139</v>
      </c>
      <c r="J44" s="12">
        <v>3867436.55</v>
      </c>
      <c r="K44" s="13">
        <v>6.771166559418032E-2</v>
      </c>
      <c r="L44" s="14">
        <f t="shared" si="8"/>
        <v>23</v>
      </c>
      <c r="M44" s="16">
        <v>9239341.2599999979</v>
      </c>
      <c r="N44" s="13">
        <v>0.1617637878784676</v>
      </c>
      <c r="O44" s="14">
        <f t="shared" si="9"/>
        <v>53</v>
      </c>
      <c r="P44" s="16">
        <v>2792539.83</v>
      </c>
      <c r="Q44" s="13">
        <v>4.8892210817883794E-2</v>
      </c>
      <c r="R44" s="14">
        <f t="shared" si="10"/>
        <v>133</v>
      </c>
      <c r="S44" s="17">
        <f t="shared" si="11"/>
        <v>57116251.920000002</v>
      </c>
      <c r="T44" s="16">
        <v>274911.86</v>
      </c>
    </row>
    <row r="45" spans="1:20" x14ac:dyDescent="0.25">
      <c r="A45" s="18">
        <v>2300</v>
      </c>
      <c r="B45" s="10" t="s">
        <v>49</v>
      </c>
      <c r="C45" s="11">
        <v>4170.8599999999997</v>
      </c>
      <c r="D45" s="12">
        <v>23583145.350000001</v>
      </c>
      <c r="E45" s="13">
        <v>0.6508536858453291</v>
      </c>
      <c r="F45" s="14">
        <f t="shared" si="6"/>
        <v>92</v>
      </c>
      <c r="G45" s="15">
        <v>1273045.03</v>
      </c>
      <c r="H45" s="13">
        <v>3.5133822809711744E-2</v>
      </c>
      <c r="I45" s="14">
        <f t="shared" si="7"/>
        <v>130</v>
      </c>
      <c r="J45" s="12">
        <v>2381030.98</v>
      </c>
      <c r="K45" s="13">
        <v>6.5712302852126384E-2</v>
      </c>
      <c r="L45" s="14">
        <f t="shared" si="8"/>
        <v>30</v>
      </c>
      <c r="M45" s="16">
        <v>7009126.79</v>
      </c>
      <c r="N45" s="13">
        <v>0.193439676435219</v>
      </c>
      <c r="O45" s="14">
        <f t="shared" si="9"/>
        <v>16</v>
      </c>
      <c r="P45" s="16">
        <v>1987825.3099999998</v>
      </c>
      <c r="Q45" s="13">
        <v>5.4860512057613796E-2</v>
      </c>
      <c r="R45" s="14">
        <f t="shared" si="10"/>
        <v>118</v>
      </c>
      <c r="S45" s="17">
        <f t="shared" si="11"/>
        <v>36234173.460000001</v>
      </c>
      <c r="T45" s="16">
        <v>154707.34999999998</v>
      </c>
    </row>
    <row r="46" spans="1:20" x14ac:dyDescent="0.25">
      <c r="A46" s="18">
        <v>2400</v>
      </c>
      <c r="B46" s="10" t="s">
        <v>51</v>
      </c>
      <c r="C46" s="11">
        <v>13756.049999999997</v>
      </c>
      <c r="D46" s="12">
        <v>83654395.090000004</v>
      </c>
      <c r="E46" s="13">
        <v>0.68400439723871131</v>
      </c>
      <c r="F46" s="14">
        <f t="shared" si="6"/>
        <v>45</v>
      </c>
      <c r="G46" s="15">
        <v>2507279.9</v>
      </c>
      <c r="H46" s="13">
        <v>2.0500901056820207E-2</v>
      </c>
      <c r="I46" s="14">
        <f t="shared" si="7"/>
        <v>147</v>
      </c>
      <c r="J46" s="12">
        <v>7451505.2699999996</v>
      </c>
      <c r="K46" s="13">
        <v>6.0927610142227973E-2</v>
      </c>
      <c r="L46" s="14">
        <f t="shared" si="8"/>
        <v>68</v>
      </c>
      <c r="M46" s="16">
        <v>21470947.249999996</v>
      </c>
      <c r="N46" s="13">
        <v>0.17555828735693046</v>
      </c>
      <c r="O46" s="14">
        <f t="shared" si="9"/>
        <v>35</v>
      </c>
      <c r="P46" s="16">
        <v>7216833.46</v>
      </c>
      <c r="Q46" s="13">
        <v>5.9008804205310079E-2</v>
      </c>
      <c r="R46" s="14">
        <f t="shared" si="10"/>
        <v>110</v>
      </c>
      <c r="S46" s="17">
        <f t="shared" si="11"/>
        <v>122300960.97</v>
      </c>
      <c r="T46" s="16">
        <v>1984212.96</v>
      </c>
    </row>
    <row r="47" spans="1:20" x14ac:dyDescent="0.25">
      <c r="A47" s="18">
        <v>1820</v>
      </c>
      <c r="B47" s="10" t="s">
        <v>43</v>
      </c>
      <c r="C47" s="11">
        <v>3886.18</v>
      </c>
      <c r="D47" s="12">
        <v>27611382.129999999</v>
      </c>
      <c r="E47" s="13">
        <v>0.6722946772934264</v>
      </c>
      <c r="F47" s="14">
        <f t="shared" si="6"/>
        <v>59</v>
      </c>
      <c r="G47" s="15">
        <v>1767756.05</v>
      </c>
      <c r="H47" s="13">
        <v>4.304214028739213E-2</v>
      </c>
      <c r="I47" s="14">
        <f t="shared" si="7"/>
        <v>108</v>
      </c>
      <c r="J47" s="12">
        <v>2393890.98</v>
      </c>
      <c r="K47" s="13">
        <v>5.828756258188602E-2</v>
      </c>
      <c r="L47" s="14">
        <f t="shared" si="8"/>
        <v>85</v>
      </c>
      <c r="M47" s="16">
        <v>5843045.7299999995</v>
      </c>
      <c r="N47" s="13">
        <v>0.14226917453701121</v>
      </c>
      <c r="O47" s="14">
        <f t="shared" si="9"/>
        <v>92</v>
      </c>
      <c r="P47" s="16">
        <v>3454281.7</v>
      </c>
      <c r="Q47" s="13">
        <v>8.4106445300284161E-2</v>
      </c>
      <c r="R47" s="14">
        <f t="shared" si="10"/>
        <v>16</v>
      </c>
      <c r="S47" s="17">
        <f t="shared" si="11"/>
        <v>41070356.590000004</v>
      </c>
      <c r="T47" s="16">
        <v>82130.45</v>
      </c>
    </row>
    <row r="48" spans="1:20" x14ac:dyDescent="0.25">
      <c r="A48" s="18">
        <v>1520</v>
      </c>
      <c r="B48" s="10" t="s">
        <v>38</v>
      </c>
      <c r="C48" s="11">
        <v>1406.81</v>
      </c>
      <c r="D48" s="12">
        <v>8554592.3699999992</v>
      </c>
      <c r="E48" s="13">
        <v>0.62102884635320577</v>
      </c>
      <c r="F48" s="14">
        <f t="shared" si="6"/>
        <v>123</v>
      </c>
      <c r="G48" s="15">
        <v>1362778.98</v>
      </c>
      <c r="H48" s="13">
        <v>9.8932248455433844E-2</v>
      </c>
      <c r="I48" s="14">
        <f t="shared" si="7"/>
        <v>6</v>
      </c>
      <c r="J48" s="12">
        <v>606560.53</v>
      </c>
      <c r="K48" s="13">
        <v>4.4033844033329335E-2</v>
      </c>
      <c r="L48" s="14">
        <f t="shared" si="8"/>
        <v>138</v>
      </c>
      <c r="M48" s="16">
        <v>2141699.1900000004</v>
      </c>
      <c r="N48" s="13">
        <v>0.15547870894066876</v>
      </c>
      <c r="O48" s="14">
        <f t="shared" si="9"/>
        <v>68</v>
      </c>
      <c r="P48" s="16">
        <v>1109240.1299999999</v>
      </c>
      <c r="Q48" s="13">
        <v>8.052635221736229E-2</v>
      </c>
      <c r="R48" s="14">
        <f t="shared" si="10"/>
        <v>25</v>
      </c>
      <c r="S48" s="17">
        <f t="shared" si="11"/>
        <v>13774871.199999999</v>
      </c>
      <c r="T48" s="16">
        <v>511766.24</v>
      </c>
    </row>
    <row r="49" spans="1:20" x14ac:dyDescent="0.25">
      <c r="A49" s="18">
        <v>2500</v>
      </c>
      <c r="B49" s="10" t="s">
        <v>56</v>
      </c>
      <c r="C49" s="11">
        <v>5584.0999999999995</v>
      </c>
      <c r="D49" s="12">
        <v>32108961.460000001</v>
      </c>
      <c r="E49" s="13">
        <v>0.58328294910254874</v>
      </c>
      <c r="F49" s="14">
        <f t="shared" si="6"/>
        <v>140</v>
      </c>
      <c r="G49" s="15">
        <v>3316360.99</v>
      </c>
      <c r="H49" s="13">
        <v>6.024414152870107E-2</v>
      </c>
      <c r="I49" s="14">
        <f t="shared" si="7"/>
        <v>63</v>
      </c>
      <c r="J49" s="12">
        <v>3549577.38</v>
      </c>
      <c r="K49" s="13">
        <v>6.4480689132637492E-2</v>
      </c>
      <c r="L49" s="14">
        <f t="shared" si="8"/>
        <v>40</v>
      </c>
      <c r="M49" s="16">
        <v>12476877.790000001</v>
      </c>
      <c r="N49" s="13">
        <v>0.22665168046650647</v>
      </c>
      <c r="O49" s="14">
        <f t="shared" si="9"/>
        <v>4</v>
      </c>
      <c r="P49" s="16">
        <v>3596911.03</v>
      </c>
      <c r="Q49" s="13">
        <v>6.5340539769606298E-2</v>
      </c>
      <c r="R49" s="14">
        <f t="shared" si="10"/>
        <v>77</v>
      </c>
      <c r="S49" s="17">
        <f t="shared" si="11"/>
        <v>55048688.649999999</v>
      </c>
      <c r="T49" s="16">
        <v>506872.07999999996</v>
      </c>
    </row>
    <row r="50" spans="1:20" x14ac:dyDescent="0.25">
      <c r="A50" s="18">
        <v>7611</v>
      </c>
      <c r="B50" s="10" t="s">
        <v>149</v>
      </c>
      <c r="C50" s="11">
        <v>541.4</v>
      </c>
      <c r="D50" s="12">
        <v>4302392.43</v>
      </c>
      <c r="E50" s="13">
        <v>0.60828811547156547</v>
      </c>
      <c r="F50" s="14">
        <f t="shared" si="6"/>
        <v>130</v>
      </c>
      <c r="G50" s="15">
        <v>939033.12000000011</v>
      </c>
      <c r="H50" s="13">
        <v>0.13276396707730925</v>
      </c>
      <c r="I50" s="14">
        <f t="shared" si="7"/>
        <v>1</v>
      </c>
      <c r="J50" s="12">
        <v>355313.31</v>
      </c>
      <c r="K50" s="13">
        <v>5.0235506699667594E-2</v>
      </c>
      <c r="L50" s="14">
        <f t="shared" si="8"/>
        <v>125</v>
      </c>
      <c r="M50" s="16">
        <v>1030514.56</v>
      </c>
      <c r="N50" s="13">
        <v>0.14569795058616017</v>
      </c>
      <c r="O50" s="14">
        <f t="shared" si="9"/>
        <v>85</v>
      </c>
      <c r="P50" s="16">
        <v>445698.23</v>
      </c>
      <c r="Q50" s="13">
        <v>6.3014460165297465E-2</v>
      </c>
      <c r="R50" s="14">
        <f t="shared" si="10"/>
        <v>91</v>
      </c>
      <c r="S50" s="17">
        <f t="shared" si="11"/>
        <v>7072951.6500000004</v>
      </c>
      <c r="T50" s="16">
        <v>5870.32</v>
      </c>
    </row>
    <row r="51" spans="1:20" x14ac:dyDescent="0.25">
      <c r="A51" s="18">
        <v>4720</v>
      </c>
      <c r="B51" s="10" t="s">
        <v>99</v>
      </c>
      <c r="C51" s="11">
        <v>1259.21</v>
      </c>
      <c r="D51" s="12">
        <v>8800602.6699999999</v>
      </c>
      <c r="E51" s="13">
        <v>0.63973770093448445</v>
      </c>
      <c r="F51" s="14">
        <f t="shared" si="6"/>
        <v>107</v>
      </c>
      <c r="G51" s="15">
        <v>871181.94</v>
      </c>
      <c r="H51" s="13">
        <v>6.3328382417615042E-2</v>
      </c>
      <c r="I51" s="14">
        <f t="shared" si="7"/>
        <v>53</v>
      </c>
      <c r="J51" s="12">
        <v>794893.75</v>
      </c>
      <c r="K51" s="13">
        <v>5.7782804107913539E-2</v>
      </c>
      <c r="L51" s="14">
        <f t="shared" si="8"/>
        <v>91</v>
      </c>
      <c r="M51" s="16">
        <v>2253492.48</v>
      </c>
      <c r="N51" s="13">
        <v>0.16381197428020572</v>
      </c>
      <c r="O51" s="14">
        <f t="shared" si="9"/>
        <v>50</v>
      </c>
      <c r="P51" s="16">
        <v>1036408.86</v>
      </c>
      <c r="Q51" s="13">
        <v>7.5339138259781252E-2</v>
      </c>
      <c r="R51" s="14">
        <f t="shared" si="10"/>
        <v>33</v>
      </c>
      <c r="S51" s="17">
        <f t="shared" si="11"/>
        <v>13756579.699999999</v>
      </c>
      <c r="T51" s="16">
        <v>267481.71999999997</v>
      </c>
    </row>
    <row r="52" spans="1:20" x14ac:dyDescent="0.25">
      <c r="A52" s="18">
        <v>2600</v>
      </c>
      <c r="B52" s="10" t="s">
        <v>62</v>
      </c>
      <c r="C52" s="11">
        <v>2637.8699999999994</v>
      </c>
      <c r="D52" s="12">
        <v>14837800.869999999</v>
      </c>
      <c r="E52" s="13">
        <v>0.61757119711902919</v>
      </c>
      <c r="F52" s="14">
        <f t="shared" si="6"/>
        <v>126</v>
      </c>
      <c r="G52" s="15">
        <v>1350516.62</v>
      </c>
      <c r="H52" s="13">
        <v>5.6210497300099242E-2</v>
      </c>
      <c r="I52" s="14">
        <f t="shared" si="7"/>
        <v>72</v>
      </c>
      <c r="J52" s="12">
        <v>1489194.49</v>
      </c>
      <c r="K52" s="13">
        <v>6.1982475165294641E-2</v>
      </c>
      <c r="L52" s="14">
        <f t="shared" si="8"/>
        <v>62</v>
      </c>
      <c r="M52" s="16">
        <v>4242528.870000001</v>
      </c>
      <c r="N52" s="13">
        <v>0.17658032049448463</v>
      </c>
      <c r="O52" s="14">
        <f t="shared" si="9"/>
        <v>32</v>
      </c>
      <c r="P52" s="16">
        <v>2106016.29</v>
      </c>
      <c r="Q52" s="13">
        <v>8.7655509921092278E-2</v>
      </c>
      <c r="R52" s="14">
        <f t="shared" si="10"/>
        <v>11</v>
      </c>
      <c r="S52" s="17">
        <f t="shared" si="11"/>
        <v>24026057.140000001</v>
      </c>
      <c r="T52" s="16">
        <v>238060.7</v>
      </c>
    </row>
    <row r="53" spans="1:20" x14ac:dyDescent="0.25">
      <c r="A53" s="9">
        <v>920</v>
      </c>
      <c r="B53" s="10" t="s">
        <v>27</v>
      </c>
      <c r="C53" s="11">
        <v>1648.6000000000001</v>
      </c>
      <c r="D53" s="12">
        <v>10759641.529999999</v>
      </c>
      <c r="E53" s="13">
        <v>0.65454169996342815</v>
      </c>
      <c r="F53" s="14">
        <f t="shared" si="6"/>
        <v>83</v>
      </c>
      <c r="G53" s="15">
        <v>906250.27</v>
      </c>
      <c r="H53" s="13">
        <v>5.5129958620295759E-2</v>
      </c>
      <c r="I53" s="14">
        <f t="shared" si="7"/>
        <v>77</v>
      </c>
      <c r="J53" s="12">
        <v>877695.24</v>
      </c>
      <c r="K53" s="13">
        <v>5.3392869347702987E-2</v>
      </c>
      <c r="L53" s="14">
        <f t="shared" si="8"/>
        <v>110</v>
      </c>
      <c r="M53" s="16">
        <v>2805291.04</v>
      </c>
      <c r="N53" s="13">
        <v>0.17065438110499703</v>
      </c>
      <c r="O53" s="14">
        <f t="shared" si="9"/>
        <v>39</v>
      </c>
      <c r="P53" s="16">
        <v>1089557.4399999997</v>
      </c>
      <c r="Q53" s="13">
        <v>6.6281090963576067E-2</v>
      </c>
      <c r="R53" s="14">
        <f t="shared" si="10"/>
        <v>72</v>
      </c>
      <c r="S53" s="17">
        <f t="shared" si="11"/>
        <v>16438435.52</v>
      </c>
      <c r="T53" s="16">
        <v>29625.72</v>
      </c>
    </row>
    <row r="54" spans="1:20" x14ac:dyDescent="0.25">
      <c r="A54" s="18">
        <v>2700</v>
      </c>
      <c r="B54" s="10" t="s">
        <v>64</v>
      </c>
      <c r="C54" s="11">
        <v>1610.9</v>
      </c>
      <c r="D54" s="12">
        <v>9932036.3499999996</v>
      </c>
      <c r="E54" s="13">
        <v>0.64090415637226728</v>
      </c>
      <c r="F54" s="14">
        <f t="shared" si="6"/>
        <v>106</v>
      </c>
      <c r="G54" s="15">
        <v>1292575.49</v>
      </c>
      <c r="H54" s="13">
        <v>8.3408575519955688E-2</v>
      </c>
      <c r="I54" s="14">
        <f t="shared" si="7"/>
        <v>16</v>
      </c>
      <c r="J54" s="12">
        <v>856017.42</v>
      </c>
      <c r="K54" s="13">
        <v>5.5237929370351616E-2</v>
      </c>
      <c r="L54" s="14">
        <f t="shared" si="8"/>
        <v>101</v>
      </c>
      <c r="M54" s="16">
        <v>2051516.33</v>
      </c>
      <c r="N54" s="13">
        <v>0.13238225238297482</v>
      </c>
      <c r="O54" s="14">
        <f t="shared" si="9"/>
        <v>117</v>
      </c>
      <c r="P54" s="16">
        <v>1364768.03</v>
      </c>
      <c r="Q54" s="13">
        <v>8.8067086354450486E-2</v>
      </c>
      <c r="R54" s="14">
        <f t="shared" si="10"/>
        <v>9</v>
      </c>
      <c r="S54" s="17">
        <f t="shared" si="11"/>
        <v>15496913.620000001</v>
      </c>
      <c r="T54" s="16">
        <v>505647.71</v>
      </c>
    </row>
    <row r="55" spans="1:20" x14ac:dyDescent="0.25">
      <c r="A55" s="18">
        <v>2900</v>
      </c>
      <c r="B55" s="10" t="s">
        <v>65</v>
      </c>
      <c r="C55" s="11">
        <v>3347.1200000000003</v>
      </c>
      <c r="D55" s="12">
        <v>20725513.789999999</v>
      </c>
      <c r="E55" s="13">
        <v>0.70693436524431841</v>
      </c>
      <c r="F55" s="14">
        <f t="shared" si="6"/>
        <v>19</v>
      </c>
      <c r="G55" s="15">
        <v>1257572.54</v>
      </c>
      <c r="H55" s="13">
        <v>4.2895015984720022E-2</v>
      </c>
      <c r="I55" s="14">
        <f t="shared" si="7"/>
        <v>109</v>
      </c>
      <c r="J55" s="12">
        <v>1912772.25</v>
      </c>
      <c r="K55" s="13">
        <v>6.5243469962280573E-2</v>
      </c>
      <c r="L55" s="14">
        <f t="shared" si="8"/>
        <v>32</v>
      </c>
      <c r="M55" s="16">
        <v>3331845.78</v>
      </c>
      <c r="N55" s="13">
        <v>0.11364718411529719</v>
      </c>
      <c r="O55" s="14">
        <f t="shared" si="9"/>
        <v>140</v>
      </c>
      <c r="P55" s="16">
        <v>2089746.8900000001</v>
      </c>
      <c r="Q55" s="13">
        <v>7.1279964693383782E-2</v>
      </c>
      <c r="R55" s="14">
        <f t="shared" si="10"/>
        <v>47</v>
      </c>
      <c r="S55" s="17">
        <f t="shared" si="11"/>
        <v>29317451.25</v>
      </c>
      <c r="T55" s="16">
        <v>249194.12</v>
      </c>
    </row>
    <row r="56" spans="1:20" x14ac:dyDescent="0.25">
      <c r="A56" s="18">
        <v>3000</v>
      </c>
      <c r="B56" s="10" t="s">
        <v>66</v>
      </c>
      <c r="C56" s="11">
        <v>8740.7199999999993</v>
      </c>
      <c r="D56" s="12">
        <v>53346122.979999997</v>
      </c>
      <c r="E56" s="13">
        <v>0.70845326598465008</v>
      </c>
      <c r="F56" s="14">
        <f t="shared" si="6"/>
        <v>17</v>
      </c>
      <c r="G56" s="15">
        <v>2310500.2600000002</v>
      </c>
      <c r="H56" s="13">
        <v>3.0684169042032666E-2</v>
      </c>
      <c r="I56" s="14">
        <f t="shared" si="7"/>
        <v>136</v>
      </c>
      <c r="J56" s="12">
        <v>4431597.5199999996</v>
      </c>
      <c r="K56" s="13">
        <v>5.8853006763969248E-2</v>
      </c>
      <c r="L56" s="14">
        <f t="shared" si="8"/>
        <v>80</v>
      </c>
      <c r="M56" s="16">
        <v>11494035.84</v>
      </c>
      <c r="N56" s="13">
        <v>0.15264440554087705</v>
      </c>
      <c r="O56" s="14">
        <f t="shared" si="9"/>
        <v>71</v>
      </c>
      <c r="P56" s="16">
        <v>3717167.57</v>
      </c>
      <c r="Q56" s="13">
        <v>4.9365152668470927E-2</v>
      </c>
      <c r="R56" s="14">
        <f t="shared" si="10"/>
        <v>132</v>
      </c>
      <c r="S56" s="17">
        <f t="shared" si="11"/>
        <v>75299424.170000002</v>
      </c>
      <c r="T56" s="16">
        <v>1628543.22</v>
      </c>
    </row>
    <row r="57" spans="1:20" x14ac:dyDescent="0.25">
      <c r="A57" s="18">
        <v>2520</v>
      </c>
      <c r="B57" s="10" t="s">
        <v>58</v>
      </c>
      <c r="C57" s="11">
        <v>24578.450000000004</v>
      </c>
      <c r="D57" s="12">
        <v>159412210.84999999</v>
      </c>
      <c r="E57" s="13">
        <v>0.63829617560264662</v>
      </c>
      <c r="F57" s="14">
        <f t="shared" si="6"/>
        <v>109</v>
      </c>
      <c r="G57" s="15">
        <v>10575449.690000001</v>
      </c>
      <c r="H57" s="13">
        <v>4.2344742955462221E-2</v>
      </c>
      <c r="I57" s="14">
        <f t="shared" si="7"/>
        <v>111</v>
      </c>
      <c r="J57" s="12">
        <v>15998374.289999999</v>
      </c>
      <c r="K57" s="13">
        <v>6.4058462464807522E-2</v>
      </c>
      <c r="L57" s="14">
        <f t="shared" si="8"/>
        <v>45</v>
      </c>
      <c r="M57" s="16">
        <v>44529035.890000001</v>
      </c>
      <c r="N57" s="13">
        <v>0.17829696458199518</v>
      </c>
      <c r="O57" s="14">
        <f t="shared" si="9"/>
        <v>30</v>
      </c>
      <c r="P57" s="16">
        <v>19231390.16</v>
      </c>
      <c r="Q57" s="13">
        <v>7.7003654395088467E-2</v>
      </c>
      <c r="R57" s="14">
        <f t="shared" si="10"/>
        <v>31</v>
      </c>
      <c r="S57" s="17">
        <f t="shared" si="11"/>
        <v>249746460.88</v>
      </c>
      <c r="T57" s="16">
        <v>1094321.43</v>
      </c>
    </row>
    <row r="58" spans="1:20" x14ac:dyDescent="0.25">
      <c r="A58" s="18">
        <v>3200</v>
      </c>
      <c r="B58" s="10" t="s">
        <v>72</v>
      </c>
      <c r="C58" s="11">
        <v>1190.4800000000002</v>
      </c>
      <c r="D58" s="12">
        <v>7759007.6399999997</v>
      </c>
      <c r="E58" s="13">
        <v>0.61848205301282899</v>
      </c>
      <c r="F58" s="14">
        <f t="shared" si="6"/>
        <v>125</v>
      </c>
      <c r="G58" s="15">
        <v>1160165.1600000001</v>
      </c>
      <c r="H58" s="13">
        <v>9.2478492519019781E-2</v>
      </c>
      <c r="I58" s="14">
        <f t="shared" si="7"/>
        <v>10</v>
      </c>
      <c r="J58" s="12">
        <v>654521.09</v>
      </c>
      <c r="K58" s="13">
        <v>5.2172850738860028E-2</v>
      </c>
      <c r="L58" s="14">
        <f t="shared" si="8"/>
        <v>117</v>
      </c>
      <c r="M58" s="16">
        <v>2026463.9500000002</v>
      </c>
      <c r="N58" s="13">
        <v>0.16153245908551353</v>
      </c>
      <c r="O58" s="14">
        <f t="shared" si="9"/>
        <v>57</v>
      </c>
      <c r="P58" s="16">
        <v>945085.15</v>
      </c>
      <c r="Q58" s="13">
        <v>7.5334144643777856E-2</v>
      </c>
      <c r="R58" s="14">
        <f t="shared" si="10"/>
        <v>35</v>
      </c>
      <c r="S58" s="17">
        <f t="shared" si="11"/>
        <v>12545242.989999998</v>
      </c>
      <c r="T58" s="16">
        <v>19530.16</v>
      </c>
    </row>
    <row r="59" spans="1:20" x14ac:dyDescent="0.25">
      <c r="A59" s="18">
        <v>3300</v>
      </c>
      <c r="B59" s="10" t="s">
        <v>73</v>
      </c>
      <c r="C59" s="11">
        <v>1338.2800000000002</v>
      </c>
      <c r="D59" s="12">
        <v>8672172.7599999998</v>
      </c>
      <c r="E59" s="13">
        <v>0.58247878523315155</v>
      </c>
      <c r="F59" s="14">
        <f t="shared" si="6"/>
        <v>141</v>
      </c>
      <c r="G59" s="15">
        <v>998283.41</v>
      </c>
      <c r="H59" s="13">
        <v>6.7051121335734112E-2</v>
      </c>
      <c r="I59" s="14">
        <f t="shared" si="7"/>
        <v>45</v>
      </c>
      <c r="J59" s="12">
        <v>828713.68</v>
      </c>
      <c r="K59" s="13">
        <v>5.5661729879155991E-2</v>
      </c>
      <c r="L59" s="14">
        <f t="shared" si="8"/>
        <v>99</v>
      </c>
      <c r="M59" s="16">
        <v>3071366.1599999997</v>
      </c>
      <c r="N59" s="13">
        <v>0.20629266498641677</v>
      </c>
      <c r="O59" s="14">
        <f t="shared" si="9"/>
        <v>9</v>
      </c>
      <c r="P59" s="16">
        <v>1317856.46</v>
      </c>
      <c r="Q59" s="13">
        <v>8.8515698565541645E-2</v>
      </c>
      <c r="R59" s="14">
        <f t="shared" si="10"/>
        <v>8</v>
      </c>
      <c r="S59" s="17">
        <f t="shared" si="11"/>
        <v>14888392.469999999</v>
      </c>
      <c r="T59" s="16">
        <v>248070.35</v>
      </c>
    </row>
    <row r="60" spans="1:20" x14ac:dyDescent="0.25">
      <c r="A60" s="18">
        <v>3400</v>
      </c>
      <c r="B60" s="10" t="s">
        <v>74</v>
      </c>
      <c r="C60" s="11">
        <v>8114.829999999999</v>
      </c>
      <c r="D60" s="12">
        <v>45871349.390000001</v>
      </c>
      <c r="E60" s="13">
        <v>0.7082468098224185</v>
      </c>
      <c r="F60" s="14">
        <f t="shared" si="6"/>
        <v>18</v>
      </c>
      <c r="G60" s="15">
        <v>2022474.98</v>
      </c>
      <c r="H60" s="13">
        <v>3.1226712786498641E-2</v>
      </c>
      <c r="I60" s="14">
        <f t="shared" si="7"/>
        <v>134</v>
      </c>
      <c r="J60" s="12">
        <v>3791031.57</v>
      </c>
      <c r="K60" s="13">
        <v>5.8532963409485057E-2</v>
      </c>
      <c r="L60" s="14">
        <f t="shared" si="8"/>
        <v>84</v>
      </c>
      <c r="M60" s="16">
        <v>8875297.5600000005</v>
      </c>
      <c r="N60" s="13">
        <v>0.13703327385579436</v>
      </c>
      <c r="O60" s="14">
        <f t="shared" si="9"/>
        <v>102</v>
      </c>
      <c r="P60" s="16">
        <v>4207309.9799999995</v>
      </c>
      <c r="Q60" s="13">
        <v>6.4960240125803356E-2</v>
      </c>
      <c r="R60" s="14">
        <f t="shared" si="10"/>
        <v>80</v>
      </c>
      <c r="S60" s="17">
        <f t="shared" si="11"/>
        <v>64767463.480000004</v>
      </c>
      <c r="T60" s="16">
        <v>2647770.42</v>
      </c>
    </row>
    <row r="61" spans="1:20" x14ac:dyDescent="0.25">
      <c r="A61" s="18">
        <v>3500</v>
      </c>
      <c r="B61" s="10" t="s">
        <v>76</v>
      </c>
      <c r="C61" s="11">
        <v>999.89</v>
      </c>
      <c r="D61" s="12">
        <v>8441713.5</v>
      </c>
      <c r="E61" s="13">
        <v>0.62130898236036869</v>
      </c>
      <c r="F61" s="14">
        <f t="shared" si="6"/>
        <v>122</v>
      </c>
      <c r="G61" s="15">
        <v>1060932.0900000001</v>
      </c>
      <c r="H61" s="13">
        <v>7.8084459652813271E-2</v>
      </c>
      <c r="I61" s="14">
        <f t="shared" si="7"/>
        <v>27</v>
      </c>
      <c r="J61" s="12">
        <v>735663.25</v>
      </c>
      <c r="K61" s="13">
        <v>5.4144716616765245E-2</v>
      </c>
      <c r="L61" s="14">
        <f t="shared" si="8"/>
        <v>108</v>
      </c>
      <c r="M61" s="16">
        <v>2564045.8899999997</v>
      </c>
      <c r="N61" s="13">
        <v>0.18871343390665718</v>
      </c>
      <c r="O61" s="14">
        <f t="shared" si="9"/>
        <v>20</v>
      </c>
      <c r="P61" s="16">
        <v>784626.53</v>
      </c>
      <c r="Q61" s="13">
        <v>5.7748407463395594E-2</v>
      </c>
      <c r="R61" s="14">
        <f t="shared" si="10"/>
        <v>112</v>
      </c>
      <c r="S61" s="17">
        <f t="shared" si="11"/>
        <v>13586981.26</v>
      </c>
      <c r="T61" s="16">
        <v>506751.48</v>
      </c>
    </row>
    <row r="62" spans="1:20" x14ac:dyDescent="0.25">
      <c r="A62" s="9">
        <v>420</v>
      </c>
      <c r="B62" s="10" t="s">
        <v>19</v>
      </c>
      <c r="C62" s="11">
        <v>2214.96</v>
      </c>
      <c r="D62" s="12">
        <v>13111199.470000001</v>
      </c>
      <c r="E62" s="13">
        <v>0.71275428965996612</v>
      </c>
      <c r="F62" s="14">
        <f t="shared" si="6"/>
        <v>12</v>
      </c>
      <c r="G62" s="15">
        <v>909549.35</v>
      </c>
      <c r="H62" s="13">
        <v>4.9445148199696629E-2</v>
      </c>
      <c r="I62" s="14">
        <f t="shared" si="7"/>
        <v>95</v>
      </c>
      <c r="J62" s="12">
        <v>1012216.16</v>
      </c>
      <c r="K62" s="13">
        <v>5.5026346884122161E-2</v>
      </c>
      <c r="L62" s="14">
        <f t="shared" si="8"/>
        <v>104</v>
      </c>
      <c r="M62" s="16">
        <v>2172854.0100000002</v>
      </c>
      <c r="N62" s="13">
        <v>0.11812123063004236</v>
      </c>
      <c r="O62" s="14">
        <f t="shared" si="9"/>
        <v>138</v>
      </c>
      <c r="P62" s="16">
        <v>1189299.3</v>
      </c>
      <c r="Q62" s="13">
        <v>6.4652984626172805E-2</v>
      </c>
      <c r="R62" s="14">
        <f t="shared" si="10"/>
        <v>83</v>
      </c>
      <c r="S62" s="17">
        <f t="shared" si="11"/>
        <v>18395118.289999999</v>
      </c>
      <c r="T62" s="16">
        <v>86887.4</v>
      </c>
    </row>
    <row r="63" spans="1:20" x14ac:dyDescent="0.25">
      <c r="A63" s="18">
        <v>3600</v>
      </c>
      <c r="B63" s="10" t="s">
        <v>77</v>
      </c>
      <c r="C63" s="11">
        <v>2651.98</v>
      </c>
      <c r="D63" s="12">
        <v>17503031.600000001</v>
      </c>
      <c r="E63" s="13">
        <v>0.69201821538737196</v>
      </c>
      <c r="F63" s="14">
        <f t="shared" si="6"/>
        <v>30</v>
      </c>
      <c r="G63" s="15">
        <v>931727.12</v>
      </c>
      <c r="H63" s="13">
        <v>3.6837740658047811E-2</v>
      </c>
      <c r="I63" s="14">
        <f t="shared" si="7"/>
        <v>126</v>
      </c>
      <c r="J63" s="12">
        <v>1626582.11</v>
      </c>
      <c r="K63" s="13">
        <v>6.4310256341148689E-2</v>
      </c>
      <c r="L63" s="14">
        <f t="shared" si="8"/>
        <v>43</v>
      </c>
      <c r="M63" s="16">
        <v>4155129.7799999993</v>
      </c>
      <c r="N63" s="13">
        <v>0.16428156908878133</v>
      </c>
      <c r="O63" s="14">
        <f t="shared" si="9"/>
        <v>48</v>
      </c>
      <c r="P63" s="16">
        <v>1076261.8800000001</v>
      </c>
      <c r="Q63" s="13">
        <v>4.2552218524650201E-2</v>
      </c>
      <c r="R63" s="14">
        <f t="shared" si="10"/>
        <v>144</v>
      </c>
      <c r="S63" s="17">
        <f t="shared" si="11"/>
        <v>25292732.490000002</v>
      </c>
      <c r="T63" s="16">
        <v>369778.26999999996</v>
      </c>
    </row>
    <row r="64" spans="1:20" x14ac:dyDescent="0.25">
      <c r="A64" s="18">
        <v>3700</v>
      </c>
      <c r="B64" s="10" t="s">
        <v>79</v>
      </c>
      <c r="C64" s="11">
        <v>9325.8700000000008</v>
      </c>
      <c r="D64" s="12">
        <v>60456994.43</v>
      </c>
      <c r="E64" s="13">
        <v>0.72560507278177999</v>
      </c>
      <c r="F64" s="14">
        <f t="shared" si="6"/>
        <v>5</v>
      </c>
      <c r="G64" s="15">
        <v>2272570.16</v>
      </c>
      <c r="H64" s="13">
        <v>2.7275395541830633E-2</v>
      </c>
      <c r="I64" s="14">
        <f t="shared" si="7"/>
        <v>143</v>
      </c>
      <c r="J64" s="12">
        <v>5191709.8899999997</v>
      </c>
      <c r="K64" s="13">
        <v>6.2310921475878217E-2</v>
      </c>
      <c r="L64" s="14">
        <f t="shared" si="8"/>
        <v>58</v>
      </c>
      <c r="M64" s="16">
        <v>11116061.15</v>
      </c>
      <c r="N64" s="13">
        <v>0.13341500740880391</v>
      </c>
      <c r="O64" s="14">
        <f t="shared" si="9"/>
        <v>115</v>
      </c>
      <c r="P64" s="16">
        <v>4282085.22</v>
      </c>
      <c r="Q64" s="13">
        <v>5.1393602791707356E-2</v>
      </c>
      <c r="R64" s="14">
        <f t="shared" si="10"/>
        <v>127</v>
      </c>
      <c r="S64" s="17">
        <f t="shared" si="11"/>
        <v>83319420.849999994</v>
      </c>
      <c r="T64" s="16">
        <v>1109989.1499999999</v>
      </c>
    </row>
    <row r="65" spans="1:20" x14ac:dyDescent="0.25">
      <c r="A65" s="18">
        <v>3800</v>
      </c>
      <c r="B65" s="10" t="s">
        <v>81</v>
      </c>
      <c r="C65" s="11">
        <v>6094.9599999999991</v>
      </c>
      <c r="D65" s="12">
        <v>37924064.509999998</v>
      </c>
      <c r="E65" s="13">
        <v>0.69652329385892353</v>
      </c>
      <c r="F65" s="14">
        <f t="shared" si="6"/>
        <v>28</v>
      </c>
      <c r="G65" s="15">
        <v>1941463.56</v>
      </c>
      <c r="H65" s="13">
        <v>3.5657427841409184E-2</v>
      </c>
      <c r="I65" s="14">
        <f t="shared" si="7"/>
        <v>129</v>
      </c>
      <c r="J65" s="12">
        <v>3365378.63</v>
      </c>
      <c r="K65" s="13">
        <v>6.1809424668390629E-2</v>
      </c>
      <c r="L65" s="14">
        <f t="shared" si="8"/>
        <v>63</v>
      </c>
      <c r="M65" s="16">
        <v>8486481.3200000003</v>
      </c>
      <c r="N65" s="13">
        <v>0.15586493691149525</v>
      </c>
      <c r="O65" s="14">
        <f t="shared" si="9"/>
        <v>65</v>
      </c>
      <c r="P65" s="16">
        <v>2730273.45</v>
      </c>
      <c r="Q65" s="13">
        <v>5.0144916719781392E-2</v>
      </c>
      <c r="R65" s="14">
        <f t="shared" si="10"/>
        <v>131</v>
      </c>
      <c r="S65" s="17">
        <f t="shared" si="11"/>
        <v>54447661.469999999</v>
      </c>
      <c r="T65" s="16">
        <v>294737.57</v>
      </c>
    </row>
    <row r="66" spans="1:20" x14ac:dyDescent="0.25">
      <c r="A66" s="18">
        <v>3420</v>
      </c>
      <c r="B66" s="10" t="s">
        <v>75</v>
      </c>
      <c r="C66" s="11">
        <v>2897.8199999999997</v>
      </c>
      <c r="D66" s="12">
        <v>21312227.329999998</v>
      </c>
      <c r="E66" s="13">
        <v>0.68007600186916917</v>
      </c>
      <c r="F66" s="14">
        <f t="shared" ref="F66:F97" si="12">RANK(E66,$E$2:$E$148)</f>
        <v>50</v>
      </c>
      <c r="G66" s="15">
        <v>1446212.62</v>
      </c>
      <c r="H66" s="13">
        <v>4.6148836591934771E-2</v>
      </c>
      <c r="I66" s="14">
        <f t="shared" ref="I66:I97" si="13">RANK(H66,$H$2:$H$148)</f>
        <v>101</v>
      </c>
      <c r="J66" s="12">
        <v>2110444.4300000002</v>
      </c>
      <c r="K66" s="13">
        <v>6.7344561781260706E-2</v>
      </c>
      <c r="L66" s="14">
        <f t="shared" ref="L66:L97" si="14">RANK(K66,$K$2:$K$148)</f>
        <v>25</v>
      </c>
      <c r="M66" s="16">
        <v>4275923.7899999991</v>
      </c>
      <c r="N66" s="13">
        <v>0.13644529548101741</v>
      </c>
      <c r="O66" s="14">
        <f t="shared" ref="O66:O97" si="15">RANK(N66,$N$2:$N$148)</f>
        <v>104</v>
      </c>
      <c r="P66" s="16">
        <v>2193200.04</v>
      </c>
      <c r="Q66" s="13">
        <v>6.9985304276617907E-2</v>
      </c>
      <c r="R66" s="14">
        <f t="shared" ref="R66:R97" si="16">RANK(Q66,$Q$2:$Q$148)</f>
        <v>56</v>
      </c>
      <c r="S66" s="17">
        <f t="shared" ref="S66:S97" si="17">+P66+M66+J66+G66+D66</f>
        <v>31338008.209999997</v>
      </c>
      <c r="T66" s="16">
        <v>239412.23</v>
      </c>
    </row>
    <row r="67" spans="1:20" x14ac:dyDescent="0.25">
      <c r="A67" s="18">
        <v>3900</v>
      </c>
      <c r="B67" s="10" t="s">
        <v>83</v>
      </c>
      <c r="C67" s="11">
        <v>2042.79</v>
      </c>
      <c r="D67" s="12">
        <v>12037334.859999999</v>
      </c>
      <c r="E67" s="13">
        <v>0.65153665839583275</v>
      </c>
      <c r="F67" s="14">
        <f t="shared" si="12"/>
        <v>90</v>
      </c>
      <c r="G67" s="15">
        <v>1367982.83</v>
      </c>
      <c r="H67" s="13">
        <v>7.4043878663110879E-2</v>
      </c>
      <c r="I67" s="14">
        <f t="shared" si="13"/>
        <v>31</v>
      </c>
      <c r="J67" s="12">
        <v>1161573.96</v>
      </c>
      <c r="K67" s="13">
        <v>6.2871725774854351E-2</v>
      </c>
      <c r="L67" s="14">
        <f t="shared" si="14"/>
        <v>55</v>
      </c>
      <c r="M67" s="16">
        <v>2712468.91</v>
      </c>
      <c r="N67" s="13">
        <v>0.1468159646780805</v>
      </c>
      <c r="O67" s="14">
        <f t="shared" si="15"/>
        <v>80</v>
      </c>
      <c r="P67" s="16">
        <v>1195938.8799999999</v>
      </c>
      <c r="Q67" s="13">
        <v>6.4731772488121578E-2</v>
      </c>
      <c r="R67" s="14">
        <f t="shared" si="16"/>
        <v>81</v>
      </c>
      <c r="S67" s="17">
        <f t="shared" si="17"/>
        <v>18475299.439999998</v>
      </c>
      <c r="T67" s="16">
        <v>360655.30000000005</v>
      </c>
    </row>
    <row r="68" spans="1:20" x14ac:dyDescent="0.25">
      <c r="A68" s="18">
        <v>4000</v>
      </c>
      <c r="B68" s="10" t="s">
        <v>84</v>
      </c>
      <c r="C68" s="11">
        <v>2711.15</v>
      </c>
      <c r="D68" s="12">
        <v>15010239.76</v>
      </c>
      <c r="E68" s="13">
        <v>0.64130168220254768</v>
      </c>
      <c r="F68" s="14">
        <f t="shared" si="12"/>
        <v>105</v>
      </c>
      <c r="G68" s="15">
        <v>1615777.9</v>
      </c>
      <c r="H68" s="13">
        <v>6.9032946968443351E-2</v>
      </c>
      <c r="I68" s="14">
        <f t="shared" si="13"/>
        <v>39</v>
      </c>
      <c r="J68" s="12">
        <v>1505259.02</v>
      </c>
      <c r="K68" s="13">
        <v>6.4311107424746314E-2</v>
      </c>
      <c r="L68" s="14">
        <f t="shared" si="14"/>
        <v>42</v>
      </c>
      <c r="M68" s="16">
        <v>3352750.84</v>
      </c>
      <c r="N68" s="13">
        <v>0.14324386472678199</v>
      </c>
      <c r="O68" s="14">
        <f t="shared" si="15"/>
        <v>89</v>
      </c>
      <c r="P68" s="16">
        <v>1921867.36</v>
      </c>
      <c r="Q68" s="13">
        <v>8.2110398677480517E-2</v>
      </c>
      <c r="R68" s="14">
        <f t="shared" si="16"/>
        <v>20</v>
      </c>
      <c r="S68" s="17">
        <f t="shared" si="17"/>
        <v>23405894.880000003</v>
      </c>
      <c r="T68" s="16">
        <v>435646.77</v>
      </c>
    </row>
    <row r="69" spans="1:20" x14ac:dyDescent="0.25">
      <c r="A69" s="18">
        <v>4100</v>
      </c>
      <c r="B69" s="10" t="s">
        <v>85</v>
      </c>
      <c r="C69" s="11">
        <v>6506.4300000000012</v>
      </c>
      <c r="D69" s="12">
        <v>40781467.210000001</v>
      </c>
      <c r="E69" s="13">
        <v>0.69661835582926124</v>
      </c>
      <c r="F69" s="14">
        <f t="shared" si="12"/>
        <v>27</v>
      </c>
      <c r="G69" s="15">
        <v>2014457.93</v>
      </c>
      <c r="H69" s="13">
        <v>3.4410443446225805E-2</v>
      </c>
      <c r="I69" s="14">
        <f t="shared" si="13"/>
        <v>132</v>
      </c>
      <c r="J69" s="12">
        <v>3792567.38</v>
      </c>
      <c r="K69" s="13">
        <v>6.4783643977856992E-2</v>
      </c>
      <c r="L69" s="14">
        <f t="shared" si="14"/>
        <v>37</v>
      </c>
      <c r="M69" s="16">
        <v>8225286.209999999</v>
      </c>
      <c r="N69" s="13">
        <v>0.14050218758265454</v>
      </c>
      <c r="O69" s="14">
        <f t="shared" si="15"/>
        <v>96</v>
      </c>
      <c r="P69" s="16">
        <v>3728272.12</v>
      </c>
      <c r="Q69" s="13">
        <v>6.368536916400154E-2</v>
      </c>
      <c r="R69" s="14">
        <f t="shared" si="16"/>
        <v>88</v>
      </c>
      <c r="S69" s="17">
        <f t="shared" si="17"/>
        <v>58542050.849999994</v>
      </c>
      <c r="T69" s="16">
        <v>865915.84</v>
      </c>
    </row>
    <row r="70" spans="1:20" x14ac:dyDescent="0.25">
      <c r="A70" s="18">
        <v>4200</v>
      </c>
      <c r="B70" s="10" t="s">
        <v>88</v>
      </c>
      <c r="C70" s="11">
        <v>2282.8799999999997</v>
      </c>
      <c r="D70" s="12">
        <v>13822837.199999999</v>
      </c>
      <c r="E70" s="13">
        <v>0.64881139459868165</v>
      </c>
      <c r="F70" s="14">
        <f t="shared" si="12"/>
        <v>94</v>
      </c>
      <c r="G70" s="15">
        <v>1501256.2000000002</v>
      </c>
      <c r="H70" s="13">
        <v>7.0465427225889443E-2</v>
      </c>
      <c r="I70" s="14">
        <f t="shared" si="13"/>
        <v>35</v>
      </c>
      <c r="J70" s="12">
        <v>1125624.02</v>
      </c>
      <c r="K70" s="13">
        <v>5.2834138147121804E-2</v>
      </c>
      <c r="L70" s="14">
        <f t="shared" si="14"/>
        <v>111</v>
      </c>
      <c r="M70" s="16">
        <v>3274693.1399999997</v>
      </c>
      <c r="N70" s="13">
        <v>0.15370637679550589</v>
      </c>
      <c r="O70" s="14">
        <f t="shared" si="15"/>
        <v>69</v>
      </c>
      <c r="P70" s="16">
        <v>1580451.4</v>
      </c>
      <c r="Q70" s="13">
        <v>7.4182663232801357E-2</v>
      </c>
      <c r="R70" s="14">
        <f t="shared" si="16"/>
        <v>38</v>
      </c>
      <c r="S70" s="17">
        <f t="shared" si="17"/>
        <v>21304861.959999997</v>
      </c>
      <c r="T70" s="16">
        <v>154540.43000000002</v>
      </c>
    </row>
    <row r="71" spans="1:20" x14ac:dyDescent="0.25">
      <c r="A71" s="18">
        <v>7612</v>
      </c>
      <c r="B71" s="10" t="s">
        <v>150</v>
      </c>
      <c r="C71" s="11">
        <v>779.23000000000013</v>
      </c>
      <c r="D71" s="12">
        <v>5726373.29</v>
      </c>
      <c r="E71" s="13">
        <v>0.64190963649365673</v>
      </c>
      <c r="F71" s="14">
        <f t="shared" si="12"/>
        <v>103</v>
      </c>
      <c r="G71" s="15">
        <v>730858.67999999993</v>
      </c>
      <c r="H71" s="13">
        <v>8.192711265021875E-2</v>
      </c>
      <c r="I71" s="14">
        <f t="shared" si="13"/>
        <v>19</v>
      </c>
      <c r="J71" s="12">
        <v>509349.8</v>
      </c>
      <c r="K71" s="13">
        <v>5.7096617423995556E-2</v>
      </c>
      <c r="L71" s="14">
        <f t="shared" si="14"/>
        <v>92</v>
      </c>
      <c r="M71" s="16">
        <v>1308764.31</v>
      </c>
      <c r="N71" s="13">
        <v>0.14670863737700404</v>
      </c>
      <c r="O71" s="14">
        <f t="shared" si="15"/>
        <v>81</v>
      </c>
      <c r="P71" s="16">
        <v>645494.12</v>
      </c>
      <c r="Q71" s="13">
        <v>7.2357996055124954E-2</v>
      </c>
      <c r="R71" s="14">
        <f t="shared" si="16"/>
        <v>43</v>
      </c>
      <c r="S71" s="17">
        <f t="shared" si="17"/>
        <v>8920840.1999999993</v>
      </c>
      <c r="T71" s="16">
        <v>21507.47</v>
      </c>
    </row>
    <row r="72" spans="1:20" x14ac:dyDescent="0.25">
      <c r="A72" s="18">
        <v>4300</v>
      </c>
      <c r="B72" s="10" t="s">
        <v>90</v>
      </c>
      <c r="C72" s="11">
        <v>2990.12</v>
      </c>
      <c r="D72" s="12">
        <v>14656854.41</v>
      </c>
      <c r="E72" s="13">
        <v>0.69077992673188338</v>
      </c>
      <c r="F72" s="14">
        <f t="shared" si="12"/>
        <v>34</v>
      </c>
      <c r="G72" s="15">
        <v>1164189.51</v>
      </c>
      <c r="H72" s="13">
        <v>5.4868440520985377E-2</v>
      </c>
      <c r="I72" s="14">
        <f t="shared" si="13"/>
        <v>79</v>
      </c>
      <c r="J72" s="12">
        <v>965481.29</v>
      </c>
      <c r="K72" s="13">
        <v>4.5503289867720273E-2</v>
      </c>
      <c r="L72" s="14">
        <f t="shared" si="14"/>
        <v>136</v>
      </c>
      <c r="M72" s="16">
        <v>3072393.09</v>
      </c>
      <c r="N72" s="13">
        <v>0.14480238489329067</v>
      </c>
      <c r="O72" s="14">
        <f t="shared" si="15"/>
        <v>87</v>
      </c>
      <c r="P72" s="16">
        <v>1358916.5599999998</v>
      </c>
      <c r="Q72" s="13">
        <v>6.4045957986120353E-2</v>
      </c>
      <c r="R72" s="14">
        <f t="shared" si="16"/>
        <v>85</v>
      </c>
      <c r="S72" s="17">
        <f t="shared" si="17"/>
        <v>21217834.859999999</v>
      </c>
      <c r="T72" s="16">
        <v>603809.82000000007</v>
      </c>
    </row>
    <row r="73" spans="1:20" x14ac:dyDescent="0.25">
      <c r="A73" s="18">
        <v>2422</v>
      </c>
      <c r="B73" s="10" t="s">
        <v>54</v>
      </c>
      <c r="C73" s="11">
        <v>3091.05</v>
      </c>
      <c r="D73" s="12">
        <v>17895153.120000001</v>
      </c>
      <c r="E73" s="13">
        <v>0.68322630308488275</v>
      </c>
      <c r="F73" s="14">
        <f t="shared" si="12"/>
        <v>46</v>
      </c>
      <c r="G73" s="15">
        <v>1057000.4100000001</v>
      </c>
      <c r="H73" s="13">
        <v>4.0355647009043608E-2</v>
      </c>
      <c r="I73" s="14">
        <f t="shared" si="13"/>
        <v>119</v>
      </c>
      <c r="J73" s="12">
        <v>1347326.5</v>
      </c>
      <c r="K73" s="13">
        <v>5.144012445551481E-2</v>
      </c>
      <c r="L73" s="14">
        <f t="shared" si="14"/>
        <v>121</v>
      </c>
      <c r="M73" s="16">
        <v>4573992.7100000009</v>
      </c>
      <c r="N73" s="13">
        <v>0.17463232131262729</v>
      </c>
      <c r="O73" s="14">
        <f t="shared" si="15"/>
        <v>36</v>
      </c>
      <c r="P73" s="16">
        <v>1318658.68</v>
      </c>
      <c r="Q73" s="13">
        <v>5.0345604137931585E-2</v>
      </c>
      <c r="R73" s="14">
        <f t="shared" si="16"/>
        <v>129</v>
      </c>
      <c r="S73" s="17">
        <f t="shared" si="17"/>
        <v>26192131.420000002</v>
      </c>
      <c r="T73" s="16">
        <v>112927.27</v>
      </c>
    </row>
    <row r="74" spans="1:20" x14ac:dyDescent="0.25">
      <c r="A74" s="18">
        <v>8020</v>
      </c>
      <c r="B74" s="10" t="s">
        <v>156</v>
      </c>
      <c r="C74" s="11">
        <v>2660.77</v>
      </c>
      <c r="D74" s="12">
        <v>16969361.66</v>
      </c>
      <c r="E74" s="13">
        <v>0.66359648065241594</v>
      </c>
      <c r="F74" s="14">
        <f t="shared" si="12"/>
        <v>69</v>
      </c>
      <c r="G74" s="15">
        <v>1115541.3399999999</v>
      </c>
      <c r="H74" s="13">
        <v>4.3623874726604187E-2</v>
      </c>
      <c r="I74" s="14">
        <f t="shared" si="13"/>
        <v>107</v>
      </c>
      <c r="J74" s="12">
        <v>1589538.09</v>
      </c>
      <c r="K74" s="13">
        <v>6.2159785590129454E-2</v>
      </c>
      <c r="L74" s="14">
        <f t="shared" si="14"/>
        <v>60</v>
      </c>
      <c r="M74" s="16">
        <v>3671374.77</v>
      </c>
      <c r="N74" s="13">
        <v>0.14357118584318471</v>
      </c>
      <c r="O74" s="14">
        <f t="shared" si="15"/>
        <v>88</v>
      </c>
      <c r="P74" s="16">
        <v>2225991.94</v>
      </c>
      <c r="Q74" s="13">
        <v>8.7048673187665668E-2</v>
      </c>
      <c r="R74" s="14">
        <f t="shared" si="16"/>
        <v>12</v>
      </c>
      <c r="S74" s="17">
        <f t="shared" si="17"/>
        <v>25571807.800000001</v>
      </c>
      <c r="T74" s="16">
        <v>460496.80000000005</v>
      </c>
    </row>
    <row r="75" spans="1:20" x14ac:dyDescent="0.25">
      <c r="A75" s="18">
        <v>4400</v>
      </c>
      <c r="B75" s="10" t="s">
        <v>92</v>
      </c>
      <c r="C75" s="11">
        <v>4909.1600000000008</v>
      </c>
      <c r="D75" s="12">
        <v>35157455.07</v>
      </c>
      <c r="E75" s="13">
        <v>0.65947606961713079</v>
      </c>
      <c r="F75" s="14">
        <f t="shared" si="12"/>
        <v>77</v>
      </c>
      <c r="G75" s="15">
        <v>1622260.85</v>
      </c>
      <c r="H75" s="13">
        <v>3.0430024218807767E-2</v>
      </c>
      <c r="I75" s="14">
        <f t="shared" si="13"/>
        <v>138</v>
      </c>
      <c r="J75" s="12">
        <v>2964474.04</v>
      </c>
      <c r="K75" s="13">
        <v>5.5606973954421018E-2</v>
      </c>
      <c r="L75" s="14">
        <f t="shared" si="14"/>
        <v>100</v>
      </c>
      <c r="M75" s="16">
        <v>11039441.270000001</v>
      </c>
      <c r="N75" s="13">
        <v>0.20707549295059793</v>
      </c>
      <c r="O75" s="14">
        <f t="shared" si="15"/>
        <v>8</v>
      </c>
      <c r="P75" s="16">
        <v>2527560.3199999998</v>
      </c>
      <c r="Q75" s="13">
        <v>4.7411439259042405E-2</v>
      </c>
      <c r="R75" s="14">
        <f t="shared" si="16"/>
        <v>138</v>
      </c>
      <c r="S75" s="17">
        <f t="shared" si="17"/>
        <v>53311191.550000004</v>
      </c>
      <c r="T75" s="16">
        <v>602783.98</v>
      </c>
    </row>
    <row r="76" spans="1:20" x14ac:dyDescent="0.25">
      <c r="A76" s="18">
        <v>3711</v>
      </c>
      <c r="B76" s="10" t="s">
        <v>80</v>
      </c>
      <c r="C76" s="11">
        <v>530.59</v>
      </c>
      <c r="D76" s="12">
        <v>4230034.3899999997</v>
      </c>
      <c r="E76" s="13">
        <v>0.65679737468392052</v>
      </c>
      <c r="F76" s="14">
        <f t="shared" si="12"/>
        <v>81</v>
      </c>
      <c r="G76" s="15">
        <v>525341.32999999996</v>
      </c>
      <c r="H76" s="13">
        <v>8.1569740230163737E-2</v>
      </c>
      <c r="I76" s="14">
        <f t="shared" si="13"/>
        <v>22</v>
      </c>
      <c r="J76" s="12">
        <v>302120.14</v>
      </c>
      <c r="K76" s="13">
        <v>4.691018949166003E-2</v>
      </c>
      <c r="L76" s="14">
        <f t="shared" si="14"/>
        <v>134</v>
      </c>
      <c r="M76" s="16">
        <v>963089.58000000007</v>
      </c>
      <c r="N76" s="13">
        <v>0.14953890427577346</v>
      </c>
      <c r="O76" s="14">
        <f t="shared" si="15"/>
        <v>77</v>
      </c>
      <c r="P76" s="16">
        <v>419809.35</v>
      </c>
      <c r="Q76" s="13">
        <v>6.5183791318482204E-2</v>
      </c>
      <c r="R76" s="14">
        <f t="shared" si="16"/>
        <v>79</v>
      </c>
      <c r="S76" s="17">
        <f t="shared" si="17"/>
        <v>6440394.79</v>
      </c>
      <c r="T76" s="16">
        <v>199968.74</v>
      </c>
    </row>
    <row r="77" spans="1:20" x14ac:dyDescent="0.25">
      <c r="A77" s="18">
        <v>4500</v>
      </c>
      <c r="B77" s="10" t="s">
        <v>94</v>
      </c>
      <c r="C77" s="11">
        <v>12403.81</v>
      </c>
      <c r="D77" s="12">
        <v>90451014.140000001</v>
      </c>
      <c r="E77" s="13">
        <v>0.71189318429959347</v>
      </c>
      <c r="F77" s="14">
        <f t="shared" si="12"/>
        <v>14</v>
      </c>
      <c r="G77" s="15">
        <v>3213642.1199999996</v>
      </c>
      <c r="H77" s="13">
        <v>2.5292916212803183E-2</v>
      </c>
      <c r="I77" s="14">
        <f t="shared" si="13"/>
        <v>146</v>
      </c>
      <c r="J77" s="12">
        <v>8237459.1399999997</v>
      </c>
      <c r="K77" s="13">
        <v>6.4832783506836092E-2</v>
      </c>
      <c r="L77" s="14">
        <f t="shared" si="14"/>
        <v>35</v>
      </c>
      <c r="M77" s="16">
        <v>19813838.359999999</v>
      </c>
      <c r="N77" s="13">
        <v>0.1559444813019521</v>
      </c>
      <c r="O77" s="14">
        <f t="shared" si="15"/>
        <v>64</v>
      </c>
      <c r="P77" s="16">
        <v>5341048.8</v>
      </c>
      <c r="Q77" s="13">
        <v>4.2036634678815139E-2</v>
      </c>
      <c r="R77" s="14">
        <f t="shared" si="16"/>
        <v>146</v>
      </c>
      <c r="S77" s="17">
        <f t="shared" si="17"/>
        <v>127057002.56</v>
      </c>
      <c r="T77" s="16">
        <v>1172116.05</v>
      </c>
    </row>
    <row r="78" spans="1:20" x14ac:dyDescent="0.25">
      <c r="A78" s="18">
        <v>4600</v>
      </c>
      <c r="B78" s="10" t="s">
        <v>96</v>
      </c>
      <c r="C78" s="11">
        <v>1964.49</v>
      </c>
      <c r="D78" s="12">
        <v>13908986.039999999</v>
      </c>
      <c r="E78" s="13">
        <v>0.67622840984819288</v>
      </c>
      <c r="F78" s="14">
        <f t="shared" si="12"/>
        <v>52</v>
      </c>
      <c r="G78" s="15">
        <v>1037931.5</v>
      </c>
      <c r="H78" s="13">
        <v>5.0462252658666815E-2</v>
      </c>
      <c r="I78" s="14">
        <f t="shared" si="13"/>
        <v>91</v>
      </c>
      <c r="J78" s="12">
        <v>1005052.17</v>
      </c>
      <c r="K78" s="13">
        <v>4.8863722256893984E-2</v>
      </c>
      <c r="L78" s="14">
        <f t="shared" si="14"/>
        <v>129</v>
      </c>
      <c r="M78" s="16">
        <v>3120638</v>
      </c>
      <c r="N78" s="13">
        <v>0.15171947591169235</v>
      </c>
      <c r="O78" s="14">
        <f t="shared" si="15"/>
        <v>72</v>
      </c>
      <c r="P78" s="16">
        <v>1495865.66</v>
      </c>
      <c r="Q78" s="13">
        <v>7.2726139324554073E-2</v>
      </c>
      <c r="R78" s="14">
        <f t="shared" si="16"/>
        <v>41</v>
      </c>
      <c r="S78" s="17">
        <f t="shared" si="17"/>
        <v>20568473.369999997</v>
      </c>
      <c r="T78" s="16">
        <v>74327.62</v>
      </c>
    </row>
    <row r="79" spans="1:20" x14ac:dyDescent="0.25">
      <c r="A79" s="18">
        <v>4700</v>
      </c>
      <c r="B79" s="10" t="s">
        <v>98</v>
      </c>
      <c r="C79" s="11">
        <v>2928.9100000000008</v>
      </c>
      <c r="D79" s="12">
        <v>17266841.739999998</v>
      </c>
      <c r="E79" s="13">
        <v>0.67046676932651372</v>
      </c>
      <c r="F79" s="14">
        <f t="shared" si="12"/>
        <v>61</v>
      </c>
      <c r="G79" s="15">
        <v>1515423.4500000002</v>
      </c>
      <c r="H79" s="13">
        <v>5.8843480468660385E-2</v>
      </c>
      <c r="I79" s="14">
        <f t="shared" si="13"/>
        <v>66</v>
      </c>
      <c r="J79" s="12">
        <v>1771512.3</v>
      </c>
      <c r="K79" s="13">
        <v>6.8787340874949254E-2</v>
      </c>
      <c r="L79" s="14">
        <f t="shared" si="14"/>
        <v>18</v>
      </c>
      <c r="M79" s="16">
        <v>3094038.73</v>
      </c>
      <c r="N79" s="13">
        <v>0.12014068251222704</v>
      </c>
      <c r="O79" s="14">
        <f t="shared" si="15"/>
        <v>136</v>
      </c>
      <c r="P79" s="16">
        <v>2105647.6800000002</v>
      </c>
      <c r="Q79" s="13">
        <v>8.176172681764958E-2</v>
      </c>
      <c r="R79" s="14">
        <f t="shared" si="16"/>
        <v>23</v>
      </c>
      <c r="S79" s="17">
        <f t="shared" si="17"/>
        <v>25753463.899999999</v>
      </c>
      <c r="T79" s="16">
        <v>115183.93</v>
      </c>
    </row>
    <row r="80" spans="1:20" x14ac:dyDescent="0.25">
      <c r="A80" s="18">
        <v>5720</v>
      </c>
      <c r="B80" s="10" t="s">
        <v>121</v>
      </c>
      <c r="C80" s="11">
        <v>2417.02</v>
      </c>
      <c r="D80" s="12">
        <v>15366015.710000001</v>
      </c>
      <c r="E80" s="13">
        <v>0.5968184133077935</v>
      </c>
      <c r="F80" s="14">
        <f t="shared" si="12"/>
        <v>133</v>
      </c>
      <c r="G80" s="15">
        <v>1552394.63</v>
      </c>
      <c r="H80" s="13">
        <v>6.0295246171145497E-2</v>
      </c>
      <c r="I80" s="14">
        <f t="shared" si="13"/>
        <v>62</v>
      </c>
      <c r="J80" s="12">
        <v>1906815.11</v>
      </c>
      <c r="K80" s="13">
        <v>7.4060992120482852E-2</v>
      </c>
      <c r="L80" s="14">
        <f t="shared" si="14"/>
        <v>11</v>
      </c>
      <c r="M80" s="16">
        <v>4721152.8000000007</v>
      </c>
      <c r="N80" s="13">
        <v>0.18337030081558123</v>
      </c>
      <c r="O80" s="14">
        <f t="shared" si="15"/>
        <v>26</v>
      </c>
      <c r="P80" s="16">
        <v>2200172.7400000002</v>
      </c>
      <c r="Q80" s="13">
        <v>8.5455047584996932E-2</v>
      </c>
      <c r="R80" s="14">
        <f t="shared" si="16"/>
        <v>14</v>
      </c>
      <c r="S80" s="17">
        <f t="shared" si="17"/>
        <v>25746550.990000002</v>
      </c>
      <c r="T80" s="16">
        <v>691297.31</v>
      </c>
    </row>
    <row r="81" spans="1:20" x14ac:dyDescent="0.25">
      <c r="A81" s="18">
        <v>3820</v>
      </c>
      <c r="B81" s="10" t="s">
        <v>82</v>
      </c>
      <c r="C81" s="11">
        <v>4958.9400000000005</v>
      </c>
      <c r="D81" s="12">
        <v>37128803.810000002</v>
      </c>
      <c r="E81" s="13">
        <v>0.68951016543277754</v>
      </c>
      <c r="F81" s="14">
        <f t="shared" si="12"/>
        <v>35</v>
      </c>
      <c r="G81" s="15">
        <v>2097392.89</v>
      </c>
      <c r="H81" s="13">
        <v>3.8950183419912104E-2</v>
      </c>
      <c r="I81" s="14">
        <f t="shared" si="13"/>
        <v>123</v>
      </c>
      <c r="J81" s="12">
        <v>3204393.66</v>
      </c>
      <c r="K81" s="13">
        <v>5.9508030851865554E-2</v>
      </c>
      <c r="L81" s="14">
        <f t="shared" si="14"/>
        <v>75</v>
      </c>
      <c r="M81" s="16">
        <v>7259628.4900000002</v>
      </c>
      <c r="N81" s="13">
        <v>0.13481683026298402</v>
      </c>
      <c r="O81" s="14">
        <f t="shared" si="15"/>
        <v>111</v>
      </c>
      <c r="P81" s="16">
        <v>4157868.7800000003</v>
      </c>
      <c r="Q81" s="13">
        <v>7.7214790032460803E-2</v>
      </c>
      <c r="R81" s="14">
        <f t="shared" si="16"/>
        <v>30</v>
      </c>
      <c r="S81" s="17">
        <f t="shared" si="17"/>
        <v>53848087.630000003</v>
      </c>
      <c r="T81" s="16">
        <v>414657.51</v>
      </c>
    </row>
    <row r="82" spans="1:20" x14ac:dyDescent="0.25">
      <c r="A82" s="18">
        <v>2525</v>
      </c>
      <c r="B82" s="10" t="s">
        <v>60</v>
      </c>
      <c r="C82" s="11">
        <v>152.01</v>
      </c>
      <c r="D82" s="12">
        <v>973964.66</v>
      </c>
      <c r="E82" s="13">
        <v>0.5312498094331245</v>
      </c>
      <c r="F82" s="14">
        <f t="shared" si="12"/>
        <v>145</v>
      </c>
      <c r="G82" s="15">
        <v>134061.78</v>
      </c>
      <c r="H82" s="13">
        <v>7.31241060402186E-2</v>
      </c>
      <c r="I82" s="14">
        <f t="shared" si="13"/>
        <v>32</v>
      </c>
      <c r="J82" s="12">
        <v>349889.88</v>
      </c>
      <c r="K82" s="13">
        <v>0.19084771728019248</v>
      </c>
      <c r="L82" s="14">
        <f t="shared" si="14"/>
        <v>2</v>
      </c>
      <c r="M82" s="16">
        <v>341148.03</v>
      </c>
      <c r="N82" s="13">
        <v>0.18607946814619108</v>
      </c>
      <c r="O82" s="14">
        <f t="shared" si="15"/>
        <v>23</v>
      </c>
      <c r="P82" s="16">
        <v>34281.550000000003</v>
      </c>
      <c r="Q82" s="13">
        <v>1.8698899100273444E-2</v>
      </c>
      <c r="R82" s="14">
        <f t="shared" si="16"/>
        <v>147</v>
      </c>
      <c r="S82" s="17">
        <f t="shared" si="17"/>
        <v>1833345.9</v>
      </c>
      <c r="T82" s="16">
        <v>0</v>
      </c>
    </row>
    <row r="83" spans="1:20" x14ac:dyDescent="0.25">
      <c r="A83" s="18">
        <v>4800</v>
      </c>
      <c r="B83" s="10" t="s">
        <v>100</v>
      </c>
      <c r="C83" s="11">
        <v>2117.21</v>
      </c>
      <c r="D83" s="12">
        <v>13775104.550000001</v>
      </c>
      <c r="E83" s="13">
        <v>0.7135865864178792</v>
      </c>
      <c r="F83" s="14">
        <f t="shared" si="12"/>
        <v>10</v>
      </c>
      <c r="G83" s="15">
        <v>768372.98</v>
      </c>
      <c r="H83" s="13">
        <v>3.9803737961025737E-2</v>
      </c>
      <c r="I83" s="14">
        <f t="shared" si="13"/>
        <v>121</v>
      </c>
      <c r="J83" s="12">
        <v>1295162.29</v>
      </c>
      <c r="K83" s="13">
        <v>6.7092807464627424E-2</v>
      </c>
      <c r="L83" s="14">
        <f t="shared" si="14"/>
        <v>28</v>
      </c>
      <c r="M83" s="16">
        <v>2274596.4799999995</v>
      </c>
      <c r="N83" s="13">
        <v>0.11783007030907242</v>
      </c>
      <c r="O83" s="14">
        <f t="shared" si="15"/>
        <v>139</v>
      </c>
      <c r="P83" s="16">
        <v>1190804.46</v>
      </c>
      <c r="Q83" s="13">
        <v>6.168679784739535E-2</v>
      </c>
      <c r="R83" s="14">
        <f t="shared" si="16"/>
        <v>101</v>
      </c>
      <c r="S83" s="17">
        <f t="shared" si="17"/>
        <v>19304040.759999998</v>
      </c>
      <c r="T83" s="16">
        <v>356554.14999999997</v>
      </c>
    </row>
    <row r="84" spans="1:20" x14ac:dyDescent="0.25">
      <c r="A84" s="18">
        <v>4900</v>
      </c>
      <c r="B84" s="10" t="s">
        <v>103</v>
      </c>
      <c r="C84" s="11">
        <v>232.37</v>
      </c>
      <c r="D84" s="12">
        <v>2602851.56</v>
      </c>
      <c r="E84" s="13">
        <v>0.62975280686223789</v>
      </c>
      <c r="F84" s="14">
        <f t="shared" si="12"/>
        <v>115</v>
      </c>
      <c r="G84" s="15">
        <v>464191.64</v>
      </c>
      <c r="H84" s="13">
        <v>0.11230989607873967</v>
      </c>
      <c r="I84" s="14">
        <f t="shared" si="13"/>
        <v>2</v>
      </c>
      <c r="J84" s="12">
        <v>242112.86</v>
      </c>
      <c r="K84" s="13">
        <v>5.8578543435048605E-2</v>
      </c>
      <c r="L84" s="14">
        <f t="shared" si="14"/>
        <v>83</v>
      </c>
      <c r="M84" s="16">
        <v>569371.38</v>
      </c>
      <c r="N84" s="13">
        <v>0.13775784613012115</v>
      </c>
      <c r="O84" s="14">
        <f t="shared" si="15"/>
        <v>101</v>
      </c>
      <c r="P84" s="16">
        <v>254604.69</v>
      </c>
      <c r="Q84" s="13">
        <v>6.1600907493852608E-2</v>
      </c>
      <c r="R84" s="14">
        <f t="shared" si="16"/>
        <v>102</v>
      </c>
      <c r="S84" s="17">
        <f t="shared" si="17"/>
        <v>4133132.1300000004</v>
      </c>
      <c r="T84" s="16">
        <v>4741</v>
      </c>
    </row>
    <row r="85" spans="1:20" x14ac:dyDescent="0.25">
      <c r="A85" s="18">
        <v>3020</v>
      </c>
      <c r="B85" s="10" t="s">
        <v>67</v>
      </c>
      <c r="C85" s="11">
        <v>1770.6</v>
      </c>
      <c r="D85" s="12">
        <v>14016180.109999999</v>
      </c>
      <c r="E85" s="13">
        <v>0.58502103841935138</v>
      </c>
      <c r="F85" s="14">
        <f t="shared" si="12"/>
        <v>139</v>
      </c>
      <c r="G85" s="15">
        <v>1459389.6600000001</v>
      </c>
      <c r="H85" s="13">
        <v>6.0913433449854858E-2</v>
      </c>
      <c r="I85" s="14">
        <f t="shared" si="13"/>
        <v>61</v>
      </c>
      <c r="J85" s="12">
        <v>1262998.9099999999</v>
      </c>
      <c r="K85" s="13">
        <v>5.2716284183844504E-2</v>
      </c>
      <c r="L85" s="14">
        <f t="shared" si="14"/>
        <v>113</v>
      </c>
      <c r="M85" s="16">
        <v>5759181.0800000001</v>
      </c>
      <c r="N85" s="13">
        <v>0.24038233451800883</v>
      </c>
      <c r="O85" s="14">
        <f t="shared" si="15"/>
        <v>3</v>
      </c>
      <c r="P85" s="16">
        <v>1460670.86</v>
      </c>
      <c r="Q85" s="13">
        <v>6.0966909428940487E-2</v>
      </c>
      <c r="R85" s="14">
        <f t="shared" si="16"/>
        <v>103</v>
      </c>
      <c r="S85" s="17">
        <f t="shared" si="17"/>
        <v>23958420.619999997</v>
      </c>
      <c r="T85" s="16">
        <v>58849.33</v>
      </c>
    </row>
    <row r="86" spans="1:20" x14ac:dyDescent="0.25">
      <c r="A86" s="9">
        <v>130</v>
      </c>
      <c r="B86" s="10" t="s">
        <v>14</v>
      </c>
      <c r="C86" s="11">
        <v>3160.38</v>
      </c>
      <c r="D86" s="12">
        <v>23109792.02</v>
      </c>
      <c r="E86" s="13">
        <v>0.59625340565994722</v>
      </c>
      <c r="F86" s="14">
        <f t="shared" si="12"/>
        <v>134</v>
      </c>
      <c r="G86" s="15">
        <v>2870814.89</v>
      </c>
      <c r="H86" s="13">
        <v>7.406960450792438E-2</v>
      </c>
      <c r="I86" s="14">
        <f t="shared" si="13"/>
        <v>30</v>
      </c>
      <c r="J86" s="12">
        <v>3032038.66</v>
      </c>
      <c r="K86" s="13">
        <v>7.8229322685078109E-2</v>
      </c>
      <c r="L86" s="14">
        <f t="shared" si="14"/>
        <v>6</v>
      </c>
      <c r="M86" s="16">
        <v>7194213.1600000001</v>
      </c>
      <c r="N86" s="13">
        <v>0.18561716583088536</v>
      </c>
      <c r="O86" s="14">
        <f t="shared" si="15"/>
        <v>24</v>
      </c>
      <c r="P86" s="16">
        <v>2551480.9300000002</v>
      </c>
      <c r="Q86" s="13">
        <v>6.583050131616501E-2</v>
      </c>
      <c r="R86" s="14">
        <f t="shared" si="16"/>
        <v>74</v>
      </c>
      <c r="S86" s="17">
        <f t="shared" si="17"/>
        <v>38758339.659999996</v>
      </c>
      <c r="T86" s="16">
        <v>362987.27</v>
      </c>
    </row>
    <row r="87" spans="1:20" x14ac:dyDescent="0.25">
      <c r="A87" s="18">
        <v>5000</v>
      </c>
      <c r="B87" s="10" t="s">
        <v>105</v>
      </c>
      <c r="C87" s="11">
        <v>3088.7700000000004</v>
      </c>
      <c r="D87" s="12">
        <v>16943344.469999999</v>
      </c>
      <c r="E87" s="13">
        <v>0.69937177791503824</v>
      </c>
      <c r="F87" s="14">
        <f t="shared" si="12"/>
        <v>26</v>
      </c>
      <c r="G87" s="15">
        <v>1407276.3</v>
      </c>
      <c r="H87" s="13">
        <v>5.8088255815806886E-2</v>
      </c>
      <c r="I87" s="14">
        <f t="shared" si="13"/>
        <v>68</v>
      </c>
      <c r="J87" s="12">
        <v>1202168.42</v>
      </c>
      <c r="K87" s="13">
        <v>4.9622001532068978E-2</v>
      </c>
      <c r="L87" s="14">
        <f t="shared" si="14"/>
        <v>127</v>
      </c>
      <c r="M87" s="16">
        <v>2972250.4</v>
      </c>
      <c r="N87" s="13">
        <v>0.12268581627064587</v>
      </c>
      <c r="O87" s="14">
        <f t="shared" si="15"/>
        <v>132</v>
      </c>
      <c r="P87" s="16">
        <v>1701480.56</v>
      </c>
      <c r="Q87" s="13">
        <v>7.0232148466439992E-2</v>
      </c>
      <c r="R87" s="14">
        <f t="shared" si="16"/>
        <v>53</v>
      </c>
      <c r="S87" s="17">
        <f t="shared" si="17"/>
        <v>24226520.149999999</v>
      </c>
      <c r="T87" s="16">
        <v>610451.57999999996</v>
      </c>
    </row>
    <row r="88" spans="1:20" x14ac:dyDescent="0.25">
      <c r="A88" s="18">
        <v>4111</v>
      </c>
      <c r="B88" s="10" t="s">
        <v>86</v>
      </c>
      <c r="C88" s="11">
        <v>1238.08</v>
      </c>
      <c r="D88" s="12">
        <v>6985835.29</v>
      </c>
      <c r="E88" s="13">
        <v>0.66205468116623845</v>
      </c>
      <c r="F88" s="14">
        <f t="shared" si="12"/>
        <v>72</v>
      </c>
      <c r="G88" s="15">
        <v>703656.82000000007</v>
      </c>
      <c r="H88" s="13">
        <v>6.6686269039639687E-2</v>
      </c>
      <c r="I88" s="14">
        <f t="shared" si="13"/>
        <v>46</v>
      </c>
      <c r="J88" s="12">
        <v>688854.3</v>
      </c>
      <c r="K88" s="13">
        <v>6.528341923682722E-2</v>
      </c>
      <c r="L88" s="14">
        <f t="shared" si="14"/>
        <v>31</v>
      </c>
      <c r="M88" s="16">
        <v>1458194.52</v>
      </c>
      <c r="N88" s="13">
        <v>0.1381945705761059</v>
      </c>
      <c r="O88" s="14">
        <f t="shared" si="15"/>
        <v>100</v>
      </c>
      <c r="P88" s="16">
        <v>715208.78</v>
      </c>
      <c r="Q88" s="13">
        <v>6.7781059981188649E-2</v>
      </c>
      <c r="R88" s="14">
        <f t="shared" si="16"/>
        <v>68</v>
      </c>
      <c r="S88" s="17">
        <f t="shared" si="17"/>
        <v>10551749.710000001</v>
      </c>
      <c r="T88" s="16">
        <v>36894.5</v>
      </c>
    </row>
    <row r="89" spans="1:20" x14ac:dyDescent="0.25">
      <c r="A89" s="18">
        <v>7320</v>
      </c>
      <c r="B89" s="10" t="s">
        <v>146</v>
      </c>
      <c r="C89" s="11">
        <v>2029.23</v>
      </c>
      <c r="D89" s="12">
        <v>13597141.42</v>
      </c>
      <c r="E89" s="13">
        <v>0.70530332089234515</v>
      </c>
      <c r="F89" s="14">
        <f t="shared" si="12"/>
        <v>22</v>
      </c>
      <c r="G89" s="15">
        <v>737839.83</v>
      </c>
      <c r="H89" s="13">
        <v>3.8272815315444686E-2</v>
      </c>
      <c r="I89" s="14">
        <f t="shared" si="13"/>
        <v>124</v>
      </c>
      <c r="J89" s="12">
        <v>1213637.71</v>
      </c>
      <c r="K89" s="13">
        <v>6.2953137044240645E-2</v>
      </c>
      <c r="L89" s="14">
        <f t="shared" si="14"/>
        <v>54</v>
      </c>
      <c r="M89" s="16">
        <v>2625826.8299999996</v>
      </c>
      <c r="N89" s="13">
        <v>0.13620542186632778</v>
      </c>
      <c r="O89" s="14">
        <f t="shared" si="15"/>
        <v>106</v>
      </c>
      <c r="P89" s="16">
        <v>1103985.23</v>
      </c>
      <c r="Q89" s="13">
        <v>5.7265304881641763E-2</v>
      </c>
      <c r="R89" s="14">
        <f t="shared" si="16"/>
        <v>114</v>
      </c>
      <c r="S89" s="17">
        <f t="shared" si="17"/>
        <v>19278431.02</v>
      </c>
      <c r="T89" s="16">
        <v>173751.46</v>
      </c>
    </row>
    <row r="90" spans="1:20" x14ac:dyDescent="0.25">
      <c r="A90" s="18">
        <v>5100</v>
      </c>
      <c r="B90" s="10" t="s">
        <v>107</v>
      </c>
      <c r="C90" s="11">
        <v>1692.2300000000005</v>
      </c>
      <c r="D90" s="12">
        <v>11082499.210000001</v>
      </c>
      <c r="E90" s="13">
        <v>0.6893797664510446</v>
      </c>
      <c r="F90" s="14">
        <f t="shared" si="12"/>
        <v>36</v>
      </c>
      <c r="G90" s="15">
        <v>810952.65999999992</v>
      </c>
      <c r="H90" s="13">
        <v>5.0444790905033891E-2</v>
      </c>
      <c r="I90" s="14">
        <f t="shared" si="13"/>
        <v>92</v>
      </c>
      <c r="J90" s="12">
        <v>948887.48</v>
      </c>
      <c r="K90" s="13">
        <v>5.9024938053726259E-2</v>
      </c>
      <c r="L90" s="14">
        <f t="shared" si="14"/>
        <v>79</v>
      </c>
      <c r="M90" s="16">
        <v>2127958.64</v>
      </c>
      <c r="N90" s="13">
        <v>0.13236830451898426</v>
      </c>
      <c r="O90" s="14">
        <f t="shared" si="15"/>
        <v>118</v>
      </c>
      <c r="P90" s="16">
        <v>1105745.6499999999</v>
      </c>
      <c r="Q90" s="13">
        <v>6.8782200071211039E-2</v>
      </c>
      <c r="R90" s="14">
        <f t="shared" si="16"/>
        <v>62</v>
      </c>
      <c r="S90" s="17">
        <f t="shared" si="17"/>
        <v>16076043.640000001</v>
      </c>
      <c r="T90" s="16">
        <v>296265.52</v>
      </c>
    </row>
    <row r="91" spans="1:20" x14ac:dyDescent="0.25">
      <c r="A91" s="18">
        <v>5130</v>
      </c>
      <c r="B91" s="10" t="s">
        <v>108</v>
      </c>
      <c r="C91" s="11">
        <v>892.36</v>
      </c>
      <c r="D91" s="12">
        <v>5978351.4000000004</v>
      </c>
      <c r="E91" s="13">
        <v>0.63330916973951601</v>
      </c>
      <c r="F91" s="14">
        <f t="shared" si="12"/>
        <v>113</v>
      </c>
      <c r="G91" s="15">
        <v>988855.81</v>
      </c>
      <c r="H91" s="13">
        <v>0.10475320203211819</v>
      </c>
      <c r="I91" s="14">
        <f t="shared" si="13"/>
        <v>4</v>
      </c>
      <c r="J91" s="12">
        <v>595000.05000000005</v>
      </c>
      <c r="K91" s="13">
        <v>6.3030585264772246E-2</v>
      </c>
      <c r="L91" s="14">
        <f t="shared" si="14"/>
        <v>52</v>
      </c>
      <c r="M91" s="16">
        <v>1241526.75</v>
      </c>
      <c r="N91" s="13">
        <v>0.13151958167796887</v>
      </c>
      <c r="O91" s="14">
        <f t="shared" si="15"/>
        <v>119</v>
      </c>
      <c r="P91" s="16">
        <v>636128.36</v>
      </c>
      <c r="Q91" s="13">
        <v>6.7387461285624645E-2</v>
      </c>
      <c r="R91" s="14">
        <f t="shared" si="16"/>
        <v>69</v>
      </c>
      <c r="S91" s="17">
        <f t="shared" si="17"/>
        <v>9439862.370000001</v>
      </c>
      <c r="T91" s="16">
        <v>123813.41</v>
      </c>
    </row>
    <row r="92" spans="1:20" x14ac:dyDescent="0.25">
      <c r="A92" s="9">
        <v>617</v>
      </c>
      <c r="B92" s="10" t="s">
        <v>22</v>
      </c>
      <c r="C92" s="11">
        <v>1021.4000000000001</v>
      </c>
      <c r="D92" s="12">
        <v>7525165.3099999996</v>
      </c>
      <c r="E92" s="13">
        <v>0.66224104322626365</v>
      </c>
      <c r="F92" s="14">
        <f t="shared" si="12"/>
        <v>71</v>
      </c>
      <c r="G92" s="15">
        <v>896672.06</v>
      </c>
      <c r="H92" s="13">
        <v>7.8910298443163773E-2</v>
      </c>
      <c r="I92" s="14">
        <f t="shared" si="13"/>
        <v>26</v>
      </c>
      <c r="J92" s="12">
        <v>627096.87</v>
      </c>
      <c r="K92" s="13">
        <v>5.5186732554679874E-2</v>
      </c>
      <c r="L92" s="14">
        <f t="shared" si="14"/>
        <v>102</v>
      </c>
      <c r="M92" s="16">
        <v>1458204.04</v>
      </c>
      <c r="N92" s="13">
        <v>0.12832708982526689</v>
      </c>
      <c r="O92" s="14">
        <f t="shared" si="15"/>
        <v>123</v>
      </c>
      <c r="P92" s="16">
        <v>856043.43</v>
      </c>
      <c r="Q92" s="13">
        <v>7.5334835950625664E-2</v>
      </c>
      <c r="R92" s="14">
        <f t="shared" si="16"/>
        <v>34</v>
      </c>
      <c r="S92" s="17">
        <f t="shared" si="17"/>
        <v>11363181.710000001</v>
      </c>
      <c r="T92" s="16">
        <v>19991.05</v>
      </c>
    </row>
    <row r="93" spans="1:20" x14ac:dyDescent="0.25">
      <c r="A93" s="18">
        <v>5411</v>
      </c>
      <c r="B93" s="10" t="s">
        <v>112</v>
      </c>
      <c r="C93" s="11">
        <v>1343.2499999999998</v>
      </c>
      <c r="D93" s="12">
        <v>9981187.2300000004</v>
      </c>
      <c r="E93" s="13">
        <v>0.65697548067967226</v>
      </c>
      <c r="F93" s="14">
        <f t="shared" si="12"/>
        <v>80</v>
      </c>
      <c r="G93" s="15">
        <v>1040557.3400000001</v>
      </c>
      <c r="H93" s="13">
        <v>6.8490916247571601E-2</v>
      </c>
      <c r="I93" s="14">
        <f t="shared" si="13"/>
        <v>41</v>
      </c>
      <c r="J93" s="12">
        <v>728326.81</v>
      </c>
      <c r="K93" s="13">
        <v>4.7939473037181199E-2</v>
      </c>
      <c r="L93" s="14">
        <f t="shared" si="14"/>
        <v>133</v>
      </c>
      <c r="M93" s="16">
        <v>2503055.5100000002</v>
      </c>
      <c r="N93" s="13">
        <v>0.16475455864684269</v>
      </c>
      <c r="O93" s="14">
        <f t="shared" si="15"/>
        <v>46</v>
      </c>
      <c r="P93" s="16">
        <v>939505.9</v>
      </c>
      <c r="Q93" s="13">
        <v>6.1839571388732285E-2</v>
      </c>
      <c r="R93" s="14">
        <f t="shared" si="16"/>
        <v>100</v>
      </c>
      <c r="S93" s="17">
        <f t="shared" si="17"/>
        <v>15192632.790000001</v>
      </c>
      <c r="T93" s="16">
        <v>50337.090000000004</v>
      </c>
    </row>
    <row r="94" spans="1:20" x14ac:dyDescent="0.25">
      <c r="A94" s="18">
        <v>5711</v>
      </c>
      <c r="B94" s="10" t="s">
        <v>119</v>
      </c>
      <c r="C94" s="11">
        <v>2314.89</v>
      </c>
      <c r="D94" s="12">
        <v>13740657.550000001</v>
      </c>
      <c r="E94" s="13">
        <v>0.72155949462780367</v>
      </c>
      <c r="F94" s="14">
        <f t="shared" si="12"/>
        <v>7</v>
      </c>
      <c r="G94" s="15">
        <v>944460.84</v>
      </c>
      <c r="H94" s="13">
        <v>4.9596220845060712E-2</v>
      </c>
      <c r="I94" s="14">
        <f t="shared" si="13"/>
        <v>94</v>
      </c>
      <c r="J94" s="12">
        <v>1202567.8</v>
      </c>
      <c r="K94" s="13">
        <v>6.3150122973821554E-2</v>
      </c>
      <c r="L94" s="14">
        <f t="shared" si="14"/>
        <v>51</v>
      </c>
      <c r="M94" s="16">
        <v>2019626.9000000001</v>
      </c>
      <c r="N94" s="13">
        <v>0.1060561301377253</v>
      </c>
      <c r="O94" s="14">
        <f t="shared" si="15"/>
        <v>143</v>
      </c>
      <c r="P94" s="16">
        <v>1135687.04</v>
      </c>
      <c r="Q94" s="13">
        <v>5.963803141558871E-2</v>
      </c>
      <c r="R94" s="14">
        <f t="shared" si="16"/>
        <v>107</v>
      </c>
      <c r="S94" s="17">
        <f t="shared" si="17"/>
        <v>19043000.130000003</v>
      </c>
      <c r="T94" s="16">
        <v>365967.93</v>
      </c>
    </row>
    <row r="95" spans="1:20" x14ac:dyDescent="0.25">
      <c r="A95" s="18">
        <v>7011</v>
      </c>
      <c r="B95" s="10" t="s">
        <v>141</v>
      </c>
      <c r="C95" s="11">
        <v>1232.19</v>
      </c>
      <c r="D95" s="12">
        <v>7702040.5499999998</v>
      </c>
      <c r="E95" s="13">
        <v>0.68753226511811905</v>
      </c>
      <c r="F95" s="14">
        <f t="shared" si="12"/>
        <v>40</v>
      </c>
      <c r="G95" s="15">
        <v>455390.23</v>
      </c>
      <c r="H95" s="13">
        <v>4.0650977401639518E-2</v>
      </c>
      <c r="I95" s="14">
        <f t="shared" si="13"/>
        <v>116</v>
      </c>
      <c r="J95" s="12">
        <v>713700.39</v>
      </c>
      <c r="K95" s="13">
        <v>6.3709356314981355E-2</v>
      </c>
      <c r="L95" s="14">
        <f t="shared" si="14"/>
        <v>48</v>
      </c>
      <c r="M95" s="16">
        <v>1555572.95</v>
      </c>
      <c r="N95" s="13">
        <v>0.13886016139839391</v>
      </c>
      <c r="O95" s="14">
        <f t="shared" si="15"/>
        <v>99</v>
      </c>
      <c r="P95" s="16">
        <v>775738.21000000008</v>
      </c>
      <c r="Q95" s="13">
        <v>6.92472397668661E-2</v>
      </c>
      <c r="R95" s="14">
        <f t="shared" si="16"/>
        <v>59</v>
      </c>
      <c r="S95" s="17">
        <f t="shared" si="17"/>
        <v>11202442.33</v>
      </c>
      <c r="T95" s="16">
        <v>210158.09</v>
      </c>
    </row>
    <row r="96" spans="1:20" x14ac:dyDescent="0.25">
      <c r="A96" s="18">
        <v>5200</v>
      </c>
      <c r="B96" s="10" t="s">
        <v>110</v>
      </c>
      <c r="C96" s="11">
        <v>1507.9499999999998</v>
      </c>
      <c r="D96" s="12">
        <v>10097640.93</v>
      </c>
      <c r="E96" s="13">
        <v>0.60596976990165785</v>
      </c>
      <c r="F96" s="14">
        <f t="shared" si="12"/>
        <v>132</v>
      </c>
      <c r="G96" s="15">
        <v>1080755.42</v>
      </c>
      <c r="H96" s="13">
        <v>6.4857239202441075E-2</v>
      </c>
      <c r="I96" s="14">
        <f t="shared" si="13"/>
        <v>48</v>
      </c>
      <c r="J96" s="12">
        <v>907710.69</v>
      </c>
      <c r="K96" s="13">
        <v>5.4472647796615113E-2</v>
      </c>
      <c r="L96" s="14">
        <f t="shared" si="14"/>
        <v>106</v>
      </c>
      <c r="M96" s="16">
        <v>3535675.1</v>
      </c>
      <c r="N96" s="13">
        <v>0.21217948247977772</v>
      </c>
      <c r="O96" s="14">
        <f t="shared" si="15"/>
        <v>7</v>
      </c>
      <c r="P96" s="16">
        <v>1041822.93</v>
      </c>
      <c r="Q96" s="13">
        <v>6.2520860619508192E-2</v>
      </c>
      <c r="R96" s="14">
        <f t="shared" si="16"/>
        <v>97</v>
      </c>
      <c r="S96" s="17">
        <f t="shared" si="17"/>
        <v>16663605.07</v>
      </c>
      <c r="T96" s="16">
        <v>447347.69</v>
      </c>
    </row>
    <row r="97" spans="1:20" x14ac:dyDescent="0.25">
      <c r="A97" s="18">
        <v>3021</v>
      </c>
      <c r="B97" s="10" t="s">
        <v>68</v>
      </c>
      <c r="C97" s="11">
        <v>5404.1299999999992</v>
      </c>
      <c r="D97" s="12">
        <v>34523671.689999998</v>
      </c>
      <c r="E97" s="13">
        <v>0.73710635863470475</v>
      </c>
      <c r="F97" s="14">
        <f t="shared" si="12"/>
        <v>1</v>
      </c>
      <c r="G97" s="15">
        <v>1363472.6300000001</v>
      </c>
      <c r="H97" s="13">
        <v>2.9111166228837006E-2</v>
      </c>
      <c r="I97" s="14">
        <f t="shared" si="13"/>
        <v>140</v>
      </c>
      <c r="J97" s="12">
        <v>2611967.0099999998</v>
      </c>
      <c r="K97" s="13">
        <v>5.5767460335707918E-2</v>
      </c>
      <c r="L97" s="14">
        <f t="shared" si="14"/>
        <v>98</v>
      </c>
      <c r="M97" s="16">
        <v>6355209.8600000003</v>
      </c>
      <c r="N97" s="13">
        <v>0.13568851077971691</v>
      </c>
      <c r="O97" s="14">
        <f t="shared" si="15"/>
        <v>109</v>
      </c>
      <c r="P97" s="16">
        <v>1982436.2</v>
      </c>
      <c r="Q97" s="13">
        <v>4.2326504021033384E-2</v>
      </c>
      <c r="R97" s="14">
        <f t="shared" si="16"/>
        <v>145</v>
      </c>
      <c r="S97" s="17">
        <f t="shared" si="17"/>
        <v>46836757.390000001</v>
      </c>
      <c r="T97" s="16">
        <v>363525.01</v>
      </c>
    </row>
    <row r="98" spans="1:20" x14ac:dyDescent="0.25">
      <c r="A98" s="9">
        <v>921</v>
      </c>
      <c r="B98" s="10" t="s">
        <v>28</v>
      </c>
      <c r="C98" s="11">
        <v>603.09</v>
      </c>
      <c r="D98" s="12">
        <v>4328609.37</v>
      </c>
      <c r="E98" s="13">
        <v>0.64506980678605053</v>
      </c>
      <c r="F98" s="14">
        <f t="shared" ref="F98:F129" si="18">RANK(E98,$E$2:$E$148)</f>
        <v>98</v>
      </c>
      <c r="G98" s="15">
        <v>648249.25</v>
      </c>
      <c r="H98" s="13">
        <v>9.6605164084534192E-2</v>
      </c>
      <c r="I98" s="14">
        <f t="shared" ref="I98:I129" si="19">RANK(H98,$H$2:$H$148)</f>
        <v>8</v>
      </c>
      <c r="J98" s="12">
        <v>417489.21</v>
      </c>
      <c r="K98" s="13">
        <v>6.2216213340119647E-2</v>
      </c>
      <c r="L98" s="14">
        <f t="shared" ref="L98:L129" si="20">RANK(K98,$K$2:$K$148)</f>
        <v>59</v>
      </c>
      <c r="M98" s="16">
        <v>898501.72</v>
      </c>
      <c r="N98" s="13">
        <v>0.13389896878528776</v>
      </c>
      <c r="O98" s="14">
        <f t="shared" ref="O98:O129" si="21">RANK(N98,$N$2:$N$148)</f>
        <v>113</v>
      </c>
      <c r="P98" s="16">
        <v>417446.49</v>
      </c>
      <c r="Q98" s="13">
        <v>6.220984700400789E-2</v>
      </c>
      <c r="R98" s="14">
        <f t="shared" ref="R98:R129" si="22">RANK(Q98,$Q$2:$Q$148)</f>
        <v>98</v>
      </c>
      <c r="S98" s="17">
        <f t="shared" ref="S98:S129" si="23">+P98+M98+J98+G98+D98</f>
        <v>6710296.04</v>
      </c>
      <c r="T98" s="16">
        <v>483972</v>
      </c>
    </row>
    <row r="99" spans="1:20" x14ac:dyDescent="0.25">
      <c r="A99" s="18">
        <v>3620</v>
      </c>
      <c r="B99" s="10" t="s">
        <v>78</v>
      </c>
      <c r="C99" s="11">
        <v>3938.0800000000004</v>
      </c>
      <c r="D99" s="12">
        <v>28346316.460000001</v>
      </c>
      <c r="E99" s="13">
        <v>0.68895448278389915</v>
      </c>
      <c r="F99" s="14">
        <f t="shared" si="18"/>
        <v>37</v>
      </c>
      <c r="G99" s="15">
        <v>1664218.1</v>
      </c>
      <c r="H99" s="13">
        <v>4.0448660126371258E-2</v>
      </c>
      <c r="I99" s="14">
        <f t="shared" si="19"/>
        <v>118</v>
      </c>
      <c r="J99" s="12">
        <v>2169525.4900000002</v>
      </c>
      <c r="K99" s="13">
        <v>5.273010741831799E-2</v>
      </c>
      <c r="L99" s="14">
        <f t="shared" si="20"/>
        <v>112</v>
      </c>
      <c r="M99" s="16">
        <v>6994658.4199999999</v>
      </c>
      <c r="N99" s="13">
        <v>0.17000449708523238</v>
      </c>
      <c r="O99" s="14">
        <f t="shared" si="21"/>
        <v>40</v>
      </c>
      <c r="P99" s="16">
        <v>1969242.66</v>
      </c>
      <c r="Q99" s="13">
        <v>4.7862252586179217E-2</v>
      </c>
      <c r="R99" s="14">
        <f t="shared" si="22"/>
        <v>136</v>
      </c>
      <c r="S99" s="17">
        <f t="shared" si="23"/>
        <v>41143961.130000003</v>
      </c>
      <c r="T99" s="16">
        <v>531382.18999999994</v>
      </c>
    </row>
    <row r="100" spans="1:20" x14ac:dyDescent="0.25">
      <c r="A100" s="18">
        <v>3022</v>
      </c>
      <c r="B100" s="10" t="s">
        <v>69</v>
      </c>
      <c r="C100" s="11">
        <v>6726.8</v>
      </c>
      <c r="D100" s="12">
        <v>60883866.920000002</v>
      </c>
      <c r="E100" s="13">
        <v>0.67448127119988588</v>
      </c>
      <c r="F100" s="14">
        <f t="shared" si="18"/>
        <v>56</v>
      </c>
      <c r="G100" s="15">
        <v>2558830.4500000002</v>
      </c>
      <c r="H100" s="13">
        <v>2.8347135325171562E-2</v>
      </c>
      <c r="I100" s="14">
        <f t="shared" si="19"/>
        <v>141</v>
      </c>
      <c r="J100" s="12">
        <v>5228958.28</v>
      </c>
      <c r="K100" s="13">
        <v>5.7927240928697062E-2</v>
      </c>
      <c r="L100" s="14">
        <f t="shared" si="20"/>
        <v>88</v>
      </c>
      <c r="M100" s="16">
        <v>16675229.680000002</v>
      </c>
      <c r="N100" s="13">
        <v>0.18473087668519705</v>
      </c>
      <c r="O100" s="14">
        <f t="shared" si="21"/>
        <v>25</v>
      </c>
      <c r="P100" s="16">
        <v>4920805.59</v>
      </c>
      <c r="Q100" s="13">
        <v>5.4513475861048419E-2</v>
      </c>
      <c r="R100" s="14">
        <f t="shared" si="22"/>
        <v>119</v>
      </c>
      <c r="S100" s="17">
        <f t="shared" si="23"/>
        <v>90267690.920000002</v>
      </c>
      <c r="T100" s="16">
        <v>907284.97</v>
      </c>
    </row>
    <row r="101" spans="1:20" x14ac:dyDescent="0.25">
      <c r="A101" s="18">
        <v>2423</v>
      </c>
      <c r="B101" s="10" t="s">
        <v>55</v>
      </c>
      <c r="C101" s="11">
        <v>1926.28</v>
      </c>
      <c r="D101" s="12">
        <v>12892181.699999999</v>
      </c>
      <c r="E101" s="13">
        <v>0.63191686726305185</v>
      </c>
      <c r="F101" s="14">
        <f t="shared" si="18"/>
        <v>114</v>
      </c>
      <c r="G101" s="15">
        <v>1257135.1800000002</v>
      </c>
      <c r="H101" s="13">
        <v>6.1619122593639282E-2</v>
      </c>
      <c r="I101" s="14">
        <f t="shared" si="19"/>
        <v>57</v>
      </c>
      <c r="J101" s="12">
        <v>1381428.06</v>
      </c>
      <c r="K101" s="13">
        <v>6.7711401556221879E-2</v>
      </c>
      <c r="L101" s="14">
        <f t="shared" si="20"/>
        <v>24</v>
      </c>
      <c r="M101" s="16">
        <v>3875882.85</v>
      </c>
      <c r="N101" s="13">
        <v>0.18997837646444196</v>
      </c>
      <c r="O101" s="14">
        <f t="shared" si="21"/>
        <v>19</v>
      </c>
      <c r="P101" s="16">
        <v>995077.51</v>
      </c>
      <c r="Q101" s="13">
        <v>4.8774232122645166E-2</v>
      </c>
      <c r="R101" s="14">
        <f t="shared" si="22"/>
        <v>135</v>
      </c>
      <c r="S101" s="17">
        <f t="shared" si="23"/>
        <v>20401705.299999997</v>
      </c>
      <c r="T101" s="16">
        <v>230005.65</v>
      </c>
    </row>
    <row r="102" spans="1:20" x14ac:dyDescent="0.25">
      <c r="A102" s="18">
        <v>6120</v>
      </c>
      <c r="B102" s="10" t="s">
        <v>129</v>
      </c>
      <c r="C102" s="11">
        <v>3891.7699999999995</v>
      </c>
      <c r="D102" s="12">
        <v>23215400.52</v>
      </c>
      <c r="E102" s="13">
        <v>0.66711911476327102</v>
      </c>
      <c r="F102" s="14">
        <f t="shared" si="18"/>
        <v>66</v>
      </c>
      <c r="G102" s="15">
        <v>1927999.67</v>
      </c>
      <c r="H102" s="13">
        <v>5.5403111912982778E-2</v>
      </c>
      <c r="I102" s="14">
        <f t="shared" si="19"/>
        <v>76</v>
      </c>
      <c r="J102" s="12">
        <v>2016831.81</v>
      </c>
      <c r="K102" s="13">
        <v>5.7955797512711002E-2</v>
      </c>
      <c r="L102" s="14">
        <f t="shared" si="20"/>
        <v>86</v>
      </c>
      <c r="M102" s="16">
        <v>5256758.5</v>
      </c>
      <c r="N102" s="13">
        <v>0.15105852143378401</v>
      </c>
      <c r="O102" s="14">
        <f t="shared" si="21"/>
        <v>74</v>
      </c>
      <c r="P102" s="16">
        <v>2382492.8400000003</v>
      </c>
      <c r="Q102" s="13">
        <v>6.8463454377251112E-2</v>
      </c>
      <c r="R102" s="14">
        <f t="shared" si="22"/>
        <v>64</v>
      </c>
      <c r="S102" s="17">
        <f t="shared" si="23"/>
        <v>34799483.340000004</v>
      </c>
      <c r="T102" s="16">
        <v>471690.30000000005</v>
      </c>
    </row>
    <row r="103" spans="1:20" x14ac:dyDescent="0.25">
      <c r="A103" s="18">
        <v>5500</v>
      </c>
      <c r="B103" s="10" t="s">
        <v>114</v>
      </c>
      <c r="C103" s="11">
        <v>2968.8300000000008</v>
      </c>
      <c r="D103" s="12">
        <v>16139637.98</v>
      </c>
      <c r="E103" s="13">
        <v>0.65730397468773627</v>
      </c>
      <c r="F103" s="14">
        <f t="shared" si="18"/>
        <v>79</v>
      </c>
      <c r="G103" s="15">
        <v>1099167.75</v>
      </c>
      <c r="H103" s="13">
        <v>4.4764779223602884E-2</v>
      </c>
      <c r="I103" s="14">
        <f t="shared" si="19"/>
        <v>103</v>
      </c>
      <c r="J103" s="12">
        <v>1856751.39</v>
      </c>
      <c r="K103" s="13">
        <v>7.5618181161581366E-2</v>
      </c>
      <c r="L103" s="14">
        <f t="shared" si="20"/>
        <v>9</v>
      </c>
      <c r="M103" s="16">
        <v>3966805.5700000003</v>
      </c>
      <c r="N103" s="13">
        <v>0.16155238867225516</v>
      </c>
      <c r="O103" s="14">
        <f t="shared" si="21"/>
        <v>56</v>
      </c>
      <c r="P103" s="16">
        <v>1491935.78</v>
      </c>
      <c r="Q103" s="13">
        <v>6.0760676254824397E-2</v>
      </c>
      <c r="R103" s="14">
        <f t="shared" si="22"/>
        <v>104</v>
      </c>
      <c r="S103" s="17">
        <f t="shared" si="23"/>
        <v>24554298.469999999</v>
      </c>
      <c r="T103" s="16">
        <v>108681.06999999999</v>
      </c>
    </row>
    <row r="104" spans="1:20" x14ac:dyDescent="0.25">
      <c r="A104" s="18">
        <v>5600</v>
      </c>
      <c r="B104" s="10" t="s">
        <v>117</v>
      </c>
      <c r="C104" s="11">
        <v>1033.4100000000001</v>
      </c>
      <c r="D104" s="12">
        <v>7595045.2000000002</v>
      </c>
      <c r="E104" s="13">
        <v>0.64488756457744223</v>
      </c>
      <c r="F104" s="14">
        <f t="shared" si="18"/>
        <v>99</v>
      </c>
      <c r="G104" s="15">
        <v>654476.80000000005</v>
      </c>
      <c r="H104" s="13">
        <v>5.5570959554584055E-2</v>
      </c>
      <c r="I104" s="14">
        <f t="shared" si="19"/>
        <v>74</v>
      </c>
      <c r="J104" s="12">
        <v>831808.3</v>
      </c>
      <c r="K104" s="13">
        <v>7.062799689227689E-2</v>
      </c>
      <c r="L104" s="14">
        <f t="shared" si="20"/>
        <v>15</v>
      </c>
      <c r="M104" s="16">
        <v>1944764.9100000001</v>
      </c>
      <c r="N104" s="13">
        <v>0.16512801088867368</v>
      </c>
      <c r="O104" s="14">
        <f t="shared" si="21"/>
        <v>45</v>
      </c>
      <c r="P104" s="16">
        <v>751221.67</v>
      </c>
      <c r="Q104" s="13">
        <v>6.3785468087023234E-2</v>
      </c>
      <c r="R104" s="14">
        <f t="shared" si="22"/>
        <v>87</v>
      </c>
      <c r="S104" s="17">
        <f t="shared" si="23"/>
        <v>11777316.879999999</v>
      </c>
      <c r="T104" s="16">
        <v>46734.89</v>
      </c>
    </row>
    <row r="105" spans="1:20" x14ac:dyDescent="0.25">
      <c r="A105" s="18">
        <v>1821</v>
      </c>
      <c r="B105" s="10" t="s">
        <v>44</v>
      </c>
      <c r="C105" s="11">
        <v>3861.71</v>
      </c>
      <c r="D105" s="12">
        <v>22812551.23</v>
      </c>
      <c r="E105" s="13">
        <v>0.62199830915650445</v>
      </c>
      <c r="F105" s="14">
        <f t="shared" si="18"/>
        <v>121</v>
      </c>
      <c r="G105" s="15">
        <v>1484452.5599999998</v>
      </c>
      <c r="H105" s="13">
        <v>4.0474516551608171E-2</v>
      </c>
      <c r="I105" s="14">
        <f t="shared" si="19"/>
        <v>117</v>
      </c>
      <c r="J105" s="12">
        <v>1903615.04</v>
      </c>
      <c r="K105" s="13">
        <v>5.1903240642712262E-2</v>
      </c>
      <c r="L105" s="14">
        <f t="shared" si="20"/>
        <v>118</v>
      </c>
      <c r="M105" s="16">
        <v>7464782.5600000005</v>
      </c>
      <c r="N105" s="13">
        <v>0.20353191029484707</v>
      </c>
      <c r="O105" s="14">
        <f t="shared" si="21"/>
        <v>11</v>
      </c>
      <c r="P105" s="16">
        <v>3010825.69</v>
      </c>
      <c r="Q105" s="13">
        <v>8.2092023354328081E-2</v>
      </c>
      <c r="R105" s="14">
        <f t="shared" si="22"/>
        <v>21</v>
      </c>
      <c r="S105" s="17">
        <f t="shared" si="23"/>
        <v>36676227.079999998</v>
      </c>
      <c r="T105" s="16">
        <v>523699.32</v>
      </c>
    </row>
    <row r="106" spans="1:20" x14ac:dyDescent="0.25">
      <c r="A106" s="18">
        <v>5020</v>
      </c>
      <c r="B106" s="10" t="s">
        <v>106</v>
      </c>
      <c r="C106" s="11">
        <v>988.99</v>
      </c>
      <c r="D106" s="12">
        <v>6108729.7300000004</v>
      </c>
      <c r="E106" s="13">
        <v>0.66042083479589486</v>
      </c>
      <c r="F106" s="14">
        <f t="shared" si="18"/>
        <v>75</v>
      </c>
      <c r="G106" s="15">
        <v>632483.23</v>
      </c>
      <c r="H106" s="13">
        <v>6.8378389814768237E-2</v>
      </c>
      <c r="I106" s="14">
        <f t="shared" si="19"/>
        <v>42</v>
      </c>
      <c r="J106" s="12">
        <v>592479.16</v>
      </c>
      <c r="K106" s="13">
        <v>6.4053510097977523E-2</v>
      </c>
      <c r="L106" s="14">
        <f t="shared" si="20"/>
        <v>46</v>
      </c>
      <c r="M106" s="16">
        <v>1309718.22</v>
      </c>
      <c r="N106" s="13">
        <v>0.14159493682490901</v>
      </c>
      <c r="O106" s="14">
        <f t="shared" si="21"/>
        <v>94</v>
      </c>
      <c r="P106" s="16">
        <v>606342.86</v>
      </c>
      <c r="Q106" s="13">
        <v>6.5552328466450316E-2</v>
      </c>
      <c r="R106" s="14">
        <f t="shared" si="22"/>
        <v>76</v>
      </c>
      <c r="S106" s="17">
        <f t="shared" si="23"/>
        <v>9249753.2000000011</v>
      </c>
      <c r="T106" s="16">
        <v>8443.9599999999991</v>
      </c>
    </row>
    <row r="107" spans="1:20" x14ac:dyDescent="0.25">
      <c r="A107" s="18">
        <v>5520</v>
      </c>
      <c r="B107" s="10" t="s">
        <v>115</v>
      </c>
      <c r="C107" s="11">
        <v>3095.65</v>
      </c>
      <c r="D107" s="12">
        <v>22623502.620000001</v>
      </c>
      <c r="E107" s="13">
        <v>0.64154072638939208</v>
      </c>
      <c r="F107" s="14">
        <f t="shared" si="18"/>
        <v>104</v>
      </c>
      <c r="G107" s="15">
        <v>1598611.45</v>
      </c>
      <c r="H107" s="13">
        <v>4.533225327985925E-2</v>
      </c>
      <c r="I107" s="14">
        <f t="shared" si="19"/>
        <v>102</v>
      </c>
      <c r="J107" s="12">
        <v>2730371.47</v>
      </c>
      <c r="K107" s="13">
        <v>7.7425875453439069E-2</v>
      </c>
      <c r="L107" s="14">
        <f t="shared" si="20"/>
        <v>8</v>
      </c>
      <c r="M107" s="16">
        <v>5832155.5999999996</v>
      </c>
      <c r="N107" s="13">
        <v>0.16538399923680608</v>
      </c>
      <c r="O107" s="14">
        <f t="shared" si="21"/>
        <v>44</v>
      </c>
      <c r="P107" s="16">
        <v>2479686.89</v>
      </c>
      <c r="Q107" s="13">
        <v>7.0317145640503509E-2</v>
      </c>
      <c r="R107" s="14">
        <f t="shared" si="22"/>
        <v>52</v>
      </c>
      <c r="S107" s="17">
        <f t="shared" si="23"/>
        <v>35264328.030000001</v>
      </c>
      <c r="T107" s="16">
        <v>240431.75</v>
      </c>
    </row>
    <row r="108" spans="1:20" x14ac:dyDescent="0.25">
      <c r="A108" s="18">
        <v>5820</v>
      </c>
      <c r="B108" s="10" t="s">
        <v>123</v>
      </c>
      <c r="C108" s="11">
        <v>2156.37</v>
      </c>
      <c r="D108" s="12">
        <v>13490777.789999999</v>
      </c>
      <c r="E108" s="13">
        <v>0.70527123594488528</v>
      </c>
      <c r="F108" s="14">
        <f t="shared" si="18"/>
        <v>23</v>
      </c>
      <c r="G108" s="15">
        <v>799071.35</v>
      </c>
      <c r="H108" s="13">
        <v>4.1773873040914421E-2</v>
      </c>
      <c r="I108" s="14">
        <f t="shared" si="19"/>
        <v>115</v>
      </c>
      <c r="J108" s="12">
        <v>986245.09</v>
      </c>
      <c r="K108" s="13">
        <v>5.1558946740970273E-2</v>
      </c>
      <c r="L108" s="14">
        <f t="shared" si="20"/>
        <v>119</v>
      </c>
      <c r="M108" s="16">
        <v>2574852.9900000002</v>
      </c>
      <c r="N108" s="13">
        <v>0.13460823229775276</v>
      </c>
      <c r="O108" s="14">
        <f t="shared" si="21"/>
        <v>112</v>
      </c>
      <c r="P108" s="16">
        <v>1277548.46</v>
      </c>
      <c r="Q108" s="13">
        <v>6.6787711975477199E-2</v>
      </c>
      <c r="R108" s="14">
        <f t="shared" si="22"/>
        <v>71</v>
      </c>
      <c r="S108" s="17">
        <f t="shared" si="23"/>
        <v>19128495.68</v>
      </c>
      <c r="T108" s="16">
        <v>153230.51</v>
      </c>
    </row>
    <row r="109" spans="1:20" x14ac:dyDescent="0.25">
      <c r="A109" s="18">
        <v>5800</v>
      </c>
      <c r="B109" s="10" t="s">
        <v>122</v>
      </c>
      <c r="C109" s="11">
        <v>3405.3999999999996</v>
      </c>
      <c r="D109" s="12">
        <v>19075932.829999998</v>
      </c>
      <c r="E109" s="13">
        <v>0.72403952878652267</v>
      </c>
      <c r="F109" s="14">
        <f t="shared" si="18"/>
        <v>6</v>
      </c>
      <c r="G109" s="15">
        <v>907503.77</v>
      </c>
      <c r="H109" s="13">
        <v>3.4444900171248558E-2</v>
      </c>
      <c r="I109" s="14">
        <f t="shared" si="19"/>
        <v>131</v>
      </c>
      <c r="J109" s="12">
        <v>1574375.96</v>
      </c>
      <c r="K109" s="13">
        <v>5.9756471065914807E-2</v>
      </c>
      <c r="L109" s="14">
        <f t="shared" si="20"/>
        <v>74</v>
      </c>
      <c r="M109" s="16">
        <v>3200409.11</v>
      </c>
      <c r="N109" s="13">
        <v>0.12147362462318413</v>
      </c>
      <c r="O109" s="14">
        <f t="shared" si="21"/>
        <v>133</v>
      </c>
      <c r="P109" s="16">
        <v>1588313.3900000001</v>
      </c>
      <c r="Q109" s="13">
        <v>6.0285475353129801E-2</v>
      </c>
      <c r="R109" s="14">
        <f t="shared" si="22"/>
        <v>105</v>
      </c>
      <c r="S109" s="17">
        <f t="shared" si="23"/>
        <v>26346535.059999999</v>
      </c>
      <c r="T109" s="16">
        <v>777429.39</v>
      </c>
    </row>
    <row r="110" spans="1:20" x14ac:dyDescent="0.25">
      <c r="A110" s="18">
        <v>5530</v>
      </c>
      <c r="B110" s="10" t="s">
        <v>116</v>
      </c>
      <c r="C110" s="11">
        <v>1733.92</v>
      </c>
      <c r="D110" s="12">
        <v>11916119.23</v>
      </c>
      <c r="E110" s="13">
        <v>0.67245990173183767</v>
      </c>
      <c r="F110" s="14">
        <f t="shared" si="18"/>
        <v>58</v>
      </c>
      <c r="G110" s="15">
        <v>948574.33000000007</v>
      </c>
      <c r="H110" s="13">
        <v>5.3530699754264194E-2</v>
      </c>
      <c r="I110" s="14">
        <f t="shared" si="19"/>
        <v>83</v>
      </c>
      <c r="J110" s="12">
        <v>1143033.32</v>
      </c>
      <c r="K110" s="13">
        <v>6.4504563877497909E-2</v>
      </c>
      <c r="L110" s="14">
        <f t="shared" si="20"/>
        <v>39</v>
      </c>
      <c r="M110" s="16">
        <v>2668532.63</v>
      </c>
      <c r="N110" s="13">
        <v>0.15059275217893253</v>
      </c>
      <c r="O110" s="14">
        <f t="shared" si="21"/>
        <v>75</v>
      </c>
      <c r="P110" s="16">
        <v>1043933.47</v>
      </c>
      <c r="Q110" s="13">
        <v>5.8912082457467679E-2</v>
      </c>
      <c r="R110" s="14">
        <f t="shared" si="22"/>
        <v>111</v>
      </c>
      <c r="S110" s="17">
        <f t="shared" si="23"/>
        <v>17720192.98</v>
      </c>
      <c r="T110" s="16">
        <v>135997.26</v>
      </c>
    </row>
    <row r="111" spans="1:20" x14ac:dyDescent="0.25">
      <c r="A111" s="18">
        <v>5900</v>
      </c>
      <c r="B111" s="10" t="s">
        <v>124</v>
      </c>
      <c r="C111" s="11">
        <v>2232.59</v>
      </c>
      <c r="D111" s="12">
        <v>15168935.859999999</v>
      </c>
      <c r="E111" s="13">
        <v>0.71025262127074684</v>
      </c>
      <c r="F111" s="14">
        <f t="shared" si="18"/>
        <v>15</v>
      </c>
      <c r="G111" s="15">
        <v>851052</v>
      </c>
      <c r="H111" s="13">
        <v>3.9848669637509535E-2</v>
      </c>
      <c r="I111" s="14">
        <f t="shared" si="19"/>
        <v>120</v>
      </c>
      <c r="J111" s="12">
        <v>887677.78</v>
      </c>
      <c r="K111" s="13">
        <v>4.1563592588675979E-2</v>
      </c>
      <c r="L111" s="14">
        <f t="shared" si="20"/>
        <v>141</v>
      </c>
      <c r="M111" s="16">
        <v>2660186.6100000003</v>
      </c>
      <c r="N111" s="13">
        <v>0.12455748578937179</v>
      </c>
      <c r="O111" s="14">
        <f t="shared" si="21"/>
        <v>130</v>
      </c>
      <c r="P111" s="16">
        <v>1789247.1900000002</v>
      </c>
      <c r="Q111" s="13">
        <v>8.377763071369583E-2</v>
      </c>
      <c r="R111" s="14">
        <f t="shared" si="22"/>
        <v>17</v>
      </c>
      <c r="S111" s="17">
        <f t="shared" si="23"/>
        <v>21357099.440000001</v>
      </c>
      <c r="T111" s="16">
        <v>253482.09</v>
      </c>
    </row>
    <row r="112" spans="1:20" x14ac:dyDescent="0.25">
      <c r="A112" s="18">
        <v>6000</v>
      </c>
      <c r="B112" s="10" t="s">
        <v>127</v>
      </c>
      <c r="C112" s="11">
        <v>983.64999999999986</v>
      </c>
      <c r="D112" s="12">
        <v>7603507.6900000004</v>
      </c>
      <c r="E112" s="13">
        <v>0.61344403350212506</v>
      </c>
      <c r="F112" s="14">
        <f t="shared" si="18"/>
        <v>127</v>
      </c>
      <c r="G112" s="15">
        <v>1167942.6600000001</v>
      </c>
      <c r="H112" s="13">
        <v>9.4228543648596091E-2</v>
      </c>
      <c r="I112" s="14">
        <f t="shared" si="19"/>
        <v>9</v>
      </c>
      <c r="J112" s="12">
        <v>751404.91</v>
      </c>
      <c r="K112" s="13">
        <v>6.0622659642986597E-2</v>
      </c>
      <c r="L112" s="14">
        <f t="shared" si="20"/>
        <v>71</v>
      </c>
      <c r="M112" s="16">
        <v>1822865.83</v>
      </c>
      <c r="N112" s="13">
        <v>0.14706714491248168</v>
      </c>
      <c r="O112" s="14">
        <f t="shared" si="21"/>
        <v>79</v>
      </c>
      <c r="P112" s="16">
        <v>1049065.19</v>
      </c>
      <c r="Q112" s="13">
        <v>8.4637618293810543E-2</v>
      </c>
      <c r="R112" s="14">
        <f t="shared" si="22"/>
        <v>15</v>
      </c>
      <c r="S112" s="17">
        <f t="shared" si="23"/>
        <v>12394786.280000001</v>
      </c>
      <c r="T112" s="16">
        <v>22598.03</v>
      </c>
    </row>
    <row r="113" spans="1:20" x14ac:dyDescent="0.25">
      <c r="A113" s="18">
        <v>1212</v>
      </c>
      <c r="B113" s="10" t="s">
        <v>32</v>
      </c>
      <c r="C113" s="11">
        <v>1748.42</v>
      </c>
      <c r="D113" s="12">
        <v>10128438.32</v>
      </c>
      <c r="E113" s="13">
        <v>0.61854030655902914</v>
      </c>
      <c r="F113" s="14">
        <f t="shared" si="18"/>
        <v>124</v>
      </c>
      <c r="G113" s="15">
        <v>784689.04</v>
      </c>
      <c r="H113" s="13">
        <v>4.7920694584938764E-2</v>
      </c>
      <c r="I113" s="14">
        <f t="shared" si="19"/>
        <v>99</v>
      </c>
      <c r="J113" s="12">
        <v>1278552.3700000001</v>
      </c>
      <c r="K113" s="13">
        <v>7.8080761308479116E-2</v>
      </c>
      <c r="L113" s="14">
        <f t="shared" si="20"/>
        <v>7</v>
      </c>
      <c r="M113" s="16">
        <v>2961898.07</v>
      </c>
      <c r="N113" s="13">
        <v>0.18088211453060382</v>
      </c>
      <c r="O113" s="14">
        <f t="shared" si="21"/>
        <v>27</v>
      </c>
      <c r="P113" s="16">
        <v>1221164.82</v>
      </c>
      <c r="Q113" s="13">
        <v>7.4576123016949131E-2</v>
      </c>
      <c r="R113" s="14">
        <f t="shared" si="22"/>
        <v>37</v>
      </c>
      <c r="S113" s="17">
        <f t="shared" si="23"/>
        <v>16374742.620000001</v>
      </c>
      <c r="T113" s="16">
        <v>393699.25</v>
      </c>
    </row>
    <row r="114" spans="1:20" x14ac:dyDescent="0.25">
      <c r="A114" s="18">
        <v>6100</v>
      </c>
      <c r="B114" s="10" t="s">
        <v>128</v>
      </c>
      <c r="C114" s="11">
        <v>18009.690000000002</v>
      </c>
      <c r="D114" s="12">
        <v>120067589.66</v>
      </c>
      <c r="E114" s="13">
        <v>0.72061919242751571</v>
      </c>
      <c r="F114" s="14">
        <f t="shared" si="18"/>
        <v>8</v>
      </c>
      <c r="G114" s="15">
        <v>4262387.4800000004</v>
      </c>
      <c r="H114" s="13">
        <v>2.5581909592327149E-2</v>
      </c>
      <c r="I114" s="14">
        <f t="shared" si="19"/>
        <v>145</v>
      </c>
      <c r="J114" s="12">
        <v>11705329.16</v>
      </c>
      <c r="K114" s="13">
        <v>7.0252804026993493E-2</v>
      </c>
      <c r="L114" s="14">
        <f t="shared" si="20"/>
        <v>17</v>
      </c>
      <c r="M114" s="16">
        <v>20639742.52</v>
      </c>
      <c r="N114" s="13">
        <v>0.12387518254336428</v>
      </c>
      <c r="O114" s="14">
        <f t="shared" si="21"/>
        <v>131</v>
      </c>
      <c r="P114" s="16">
        <v>9942203.290000001</v>
      </c>
      <c r="Q114" s="13">
        <v>5.9670911409799271E-2</v>
      </c>
      <c r="R114" s="14">
        <f t="shared" si="22"/>
        <v>106</v>
      </c>
      <c r="S114" s="17">
        <f t="shared" si="23"/>
        <v>166617252.11000001</v>
      </c>
      <c r="T114" s="16">
        <v>1512503.5</v>
      </c>
    </row>
    <row r="115" spans="1:20" x14ac:dyDescent="0.25">
      <c r="A115" s="18">
        <v>2515</v>
      </c>
      <c r="B115" s="10" t="s">
        <v>57</v>
      </c>
      <c r="C115" s="11">
        <v>223.07</v>
      </c>
      <c r="D115" s="12">
        <v>1317307.18</v>
      </c>
      <c r="E115" s="13">
        <v>0.49625586727162363</v>
      </c>
      <c r="F115" s="14">
        <f t="shared" si="18"/>
        <v>146</v>
      </c>
      <c r="G115" s="15">
        <v>156518.53</v>
      </c>
      <c r="H115" s="13">
        <v>5.8963649502942542E-2</v>
      </c>
      <c r="I115" s="14">
        <f t="shared" si="19"/>
        <v>64</v>
      </c>
      <c r="J115" s="12">
        <v>490499.6</v>
      </c>
      <c r="K115" s="13">
        <v>0.1847809744682212</v>
      </c>
      <c r="L115" s="14">
        <f t="shared" si="20"/>
        <v>3</v>
      </c>
      <c r="M115" s="16">
        <v>496181.86</v>
      </c>
      <c r="N115" s="13">
        <v>0.18692159505176867</v>
      </c>
      <c r="O115" s="14">
        <f t="shared" si="21"/>
        <v>22</v>
      </c>
      <c r="P115" s="16">
        <v>193984.72999999998</v>
      </c>
      <c r="Q115" s="13">
        <v>7.3077913705443961E-2</v>
      </c>
      <c r="R115" s="14">
        <f t="shared" si="22"/>
        <v>40</v>
      </c>
      <c r="S115" s="17">
        <f t="shared" si="23"/>
        <v>2654491.9</v>
      </c>
      <c r="T115" s="16">
        <v>0</v>
      </c>
    </row>
    <row r="116" spans="1:20" x14ac:dyDescent="0.25">
      <c r="A116" s="18">
        <v>5620</v>
      </c>
      <c r="B116" s="10" t="s">
        <v>118</v>
      </c>
      <c r="C116" s="11">
        <v>648.39</v>
      </c>
      <c r="D116" s="12">
        <v>3946166.09</v>
      </c>
      <c r="E116" s="13">
        <v>0.69122338997858024</v>
      </c>
      <c r="F116" s="14">
        <f t="shared" si="18"/>
        <v>32</v>
      </c>
      <c r="G116" s="15">
        <v>411966.15</v>
      </c>
      <c r="H116" s="13">
        <v>7.2161341480541763E-2</v>
      </c>
      <c r="I116" s="14">
        <f t="shared" si="19"/>
        <v>33</v>
      </c>
      <c r="J116" s="12">
        <v>231984.44</v>
      </c>
      <c r="K116" s="13">
        <v>4.0635155080125517E-2</v>
      </c>
      <c r="L116" s="14">
        <f t="shared" si="20"/>
        <v>142</v>
      </c>
      <c r="M116" s="16">
        <v>749632.13</v>
      </c>
      <c r="N116" s="13">
        <v>0.13130802158797725</v>
      </c>
      <c r="O116" s="14">
        <f t="shared" si="21"/>
        <v>120</v>
      </c>
      <c r="P116" s="16">
        <v>369210.33</v>
      </c>
      <c r="Q116" s="13">
        <v>6.4672091872775256E-2</v>
      </c>
      <c r="R116" s="14">
        <f t="shared" si="22"/>
        <v>82</v>
      </c>
      <c r="S116" s="17">
        <f t="shared" si="23"/>
        <v>5708959.1399999997</v>
      </c>
      <c r="T116" s="16">
        <v>196145.86</v>
      </c>
    </row>
    <row r="117" spans="1:20" x14ac:dyDescent="0.25">
      <c r="A117" s="18">
        <v>6200</v>
      </c>
      <c r="B117" s="10" t="s">
        <v>130</v>
      </c>
      <c r="C117" s="11">
        <v>3836.13</v>
      </c>
      <c r="D117" s="12">
        <v>22320601.16</v>
      </c>
      <c r="E117" s="13">
        <v>0.67871384479296137</v>
      </c>
      <c r="F117" s="14">
        <f t="shared" si="18"/>
        <v>51</v>
      </c>
      <c r="G117" s="15">
        <v>2005861.9200000002</v>
      </c>
      <c r="H117" s="13">
        <v>6.099326116210177E-2</v>
      </c>
      <c r="I117" s="14">
        <f t="shared" si="19"/>
        <v>60</v>
      </c>
      <c r="J117" s="12">
        <v>2016919.31</v>
      </c>
      <c r="K117" s="13">
        <v>6.1329488830276058E-2</v>
      </c>
      <c r="L117" s="14">
        <f t="shared" si="20"/>
        <v>66</v>
      </c>
      <c r="M117" s="16">
        <v>4155777.47</v>
      </c>
      <c r="N117" s="13">
        <v>0.12636683414344321</v>
      </c>
      <c r="O117" s="14">
        <f t="shared" si="21"/>
        <v>125</v>
      </c>
      <c r="P117" s="16">
        <v>2387455.5099999998</v>
      </c>
      <c r="Q117" s="13">
        <v>7.2596571071217531E-2</v>
      </c>
      <c r="R117" s="14">
        <f t="shared" si="22"/>
        <v>42</v>
      </c>
      <c r="S117" s="17">
        <f t="shared" si="23"/>
        <v>32886615.370000001</v>
      </c>
      <c r="T117" s="16">
        <v>81827.62</v>
      </c>
    </row>
    <row r="118" spans="1:20" x14ac:dyDescent="0.25">
      <c r="A118" s="18">
        <v>6920</v>
      </c>
      <c r="B118" s="10" t="s">
        <v>140</v>
      </c>
      <c r="C118" s="11">
        <v>1675.54</v>
      </c>
      <c r="D118" s="12">
        <v>9843474.3800000008</v>
      </c>
      <c r="E118" s="13">
        <v>0.68103022546617487</v>
      </c>
      <c r="F118" s="14">
        <f t="shared" si="18"/>
        <v>49</v>
      </c>
      <c r="G118" s="15">
        <v>932212.95</v>
      </c>
      <c r="H118" s="13">
        <v>6.4496047941254242E-2</v>
      </c>
      <c r="I118" s="14">
        <f t="shared" si="19"/>
        <v>49</v>
      </c>
      <c r="J118" s="12">
        <v>988284.79</v>
      </c>
      <c r="K118" s="13">
        <v>6.8375432024895585E-2</v>
      </c>
      <c r="L118" s="14">
        <f t="shared" si="20"/>
        <v>19</v>
      </c>
      <c r="M118" s="16">
        <v>2014918.11</v>
      </c>
      <c r="N118" s="13">
        <v>0.13940404391535369</v>
      </c>
      <c r="O118" s="14">
        <f t="shared" si="21"/>
        <v>97</v>
      </c>
      <c r="P118" s="16">
        <v>674909.34</v>
      </c>
      <c r="Q118" s="13">
        <v>4.6694250652321724E-2</v>
      </c>
      <c r="R118" s="14">
        <f t="shared" si="22"/>
        <v>140</v>
      </c>
      <c r="S118" s="17">
        <f t="shared" si="23"/>
        <v>14453799.57</v>
      </c>
      <c r="T118" s="16">
        <v>119413.2</v>
      </c>
    </row>
    <row r="119" spans="1:20" x14ac:dyDescent="0.25">
      <c r="A119" s="18">
        <v>6400</v>
      </c>
      <c r="B119" s="10" t="s">
        <v>133</v>
      </c>
      <c r="C119" s="11">
        <v>3430.1699999999996</v>
      </c>
      <c r="D119" s="12">
        <v>21283573.940000001</v>
      </c>
      <c r="E119" s="13">
        <v>0.65442561314367376</v>
      </c>
      <c r="F119" s="14">
        <f t="shared" si="18"/>
        <v>84</v>
      </c>
      <c r="G119" s="15">
        <v>2008908.1500000001</v>
      </c>
      <c r="H119" s="13">
        <v>6.1769745603781498E-2</v>
      </c>
      <c r="I119" s="14">
        <f t="shared" si="19"/>
        <v>56</v>
      </c>
      <c r="J119" s="12">
        <v>2293506.75</v>
      </c>
      <c r="K119" s="13">
        <v>7.052056037905749E-2</v>
      </c>
      <c r="L119" s="14">
        <f t="shared" si="20"/>
        <v>16</v>
      </c>
      <c r="M119" s="16">
        <v>4654793.0900000008</v>
      </c>
      <c r="N119" s="13">
        <v>0.1431252021191412</v>
      </c>
      <c r="O119" s="14">
        <f t="shared" si="21"/>
        <v>91</v>
      </c>
      <c r="P119" s="16">
        <v>2281743.9499999997</v>
      </c>
      <c r="Q119" s="13">
        <v>7.0158878754345982E-2</v>
      </c>
      <c r="R119" s="14">
        <f t="shared" si="22"/>
        <v>55</v>
      </c>
      <c r="S119" s="17">
        <f t="shared" si="23"/>
        <v>32522525.880000003</v>
      </c>
      <c r="T119" s="16">
        <v>162673.20000000001</v>
      </c>
    </row>
    <row r="120" spans="1:20" x14ac:dyDescent="0.25">
      <c r="A120" s="18">
        <v>2535</v>
      </c>
      <c r="B120" s="10" t="s">
        <v>61</v>
      </c>
      <c r="C120" s="11">
        <v>110.05</v>
      </c>
      <c r="D120" s="12">
        <v>775774.07</v>
      </c>
      <c r="E120" s="13">
        <v>0.46152924885888608</v>
      </c>
      <c r="F120" s="14">
        <f t="shared" si="18"/>
        <v>147</v>
      </c>
      <c r="G120" s="15">
        <v>90215.94</v>
      </c>
      <c r="H120" s="13">
        <v>5.3671934437430138E-2</v>
      </c>
      <c r="I120" s="14">
        <f t="shared" si="19"/>
        <v>82</v>
      </c>
      <c r="J120" s="12">
        <v>403458.57</v>
      </c>
      <c r="K120" s="13">
        <v>0.24002855722901426</v>
      </c>
      <c r="L120" s="14">
        <f t="shared" si="20"/>
        <v>1</v>
      </c>
      <c r="M120" s="16">
        <v>322799.14</v>
      </c>
      <c r="N120" s="13">
        <v>0.1920420524193267</v>
      </c>
      <c r="O120" s="14">
        <f t="shared" si="21"/>
        <v>18</v>
      </c>
      <c r="P120" s="16">
        <v>88629.65</v>
      </c>
      <c r="Q120" s="13">
        <v>5.2728207055342764E-2</v>
      </c>
      <c r="R120" s="14">
        <f t="shared" si="22"/>
        <v>125</v>
      </c>
      <c r="S120" s="17">
        <f t="shared" si="23"/>
        <v>1680877.37</v>
      </c>
      <c r="T120" s="16">
        <v>0</v>
      </c>
    </row>
    <row r="121" spans="1:20" x14ac:dyDescent="0.25">
      <c r="A121" s="18">
        <v>6500</v>
      </c>
      <c r="B121" s="10" t="s">
        <v>134</v>
      </c>
      <c r="C121" s="11">
        <v>2574.04</v>
      </c>
      <c r="D121" s="12">
        <v>15419098.939999999</v>
      </c>
      <c r="E121" s="13">
        <v>0.67175362643088388</v>
      </c>
      <c r="F121" s="14">
        <f t="shared" si="18"/>
        <v>60</v>
      </c>
      <c r="G121" s="15">
        <v>978619.52</v>
      </c>
      <c r="H121" s="13">
        <v>4.2634865630873951E-2</v>
      </c>
      <c r="I121" s="14">
        <f t="shared" si="19"/>
        <v>110</v>
      </c>
      <c r="J121" s="12">
        <v>1393119.42</v>
      </c>
      <c r="K121" s="13">
        <v>6.0693107040682211E-2</v>
      </c>
      <c r="L121" s="14">
        <f t="shared" si="20"/>
        <v>70</v>
      </c>
      <c r="M121" s="16">
        <v>3573531.53</v>
      </c>
      <c r="N121" s="13">
        <v>0.15568567098400141</v>
      </c>
      <c r="O121" s="14">
        <f t="shared" si="21"/>
        <v>67</v>
      </c>
      <c r="P121" s="16">
        <v>1589133.6800000002</v>
      </c>
      <c r="Q121" s="13">
        <v>6.9232729913558486E-2</v>
      </c>
      <c r="R121" s="14">
        <f t="shared" si="22"/>
        <v>60</v>
      </c>
      <c r="S121" s="17">
        <f t="shared" si="23"/>
        <v>22953503.09</v>
      </c>
      <c r="T121" s="16">
        <v>167123.17000000001</v>
      </c>
    </row>
    <row r="122" spans="1:20" x14ac:dyDescent="0.25">
      <c r="A122" s="18">
        <v>6312</v>
      </c>
      <c r="B122" s="10" t="s">
        <v>132</v>
      </c>
      <c r="C122" s="11">
        <v>817.81000000000006</v>
      </c>
      <c r="D122" s="12">
        <v>5519552.4500000002</v>
      </c>
      <c r="E122" s="13">
        <v>0.58554943210609722</v>
      </c>
      <c r="F122" s="14">
        <f t="shared" si="18"/>
        <v>138</v>
      </c>
      <c r="G122" s="15">
        <v>800562.05999999994</v>
      </c>
      <c r="H122" s="13">
        <v>8.4928744467078543E-2</v>
      </c>
      <c r="I122" s="14">
        <f t="shared" si="19"/>
        <v>14</v>
      </c>
      <c r="J122" s="12">
        <v>608151.04000000004</v>
      </c>
      <c r="K122" s="13">
        <v>6.4516552624974591E-2</v>
      </c>
      <c r="L122" s="14">
        <f t="shared" si="20"/>
        <v>38</v>
      </c>
      <c r="M122" s="16">
        <v>1643295.5</v>
      </c>
      <c r="N122" s="13">
        <v>0.17433129869207151</v>
      </c>
      <c r="O122" s="14">
        <f t="shared" si="21"/>
        <v>37</v>
      </c>
      <c r="P122" s="16">
        <v>854718.18</v>
      </c>
      <c r="Q122" s="13">
        <v>9.0673972109778039E-2</v>
      </c>
      <c r="R122" s="14">
        <f t="shared" si="22"/>
        <v>4</v>
      </c>
      <c r="S122" s="17">
        <f t="shared" si="23"/>
        <v>9426279.2300000004</v>
      </c>
      <c r="T122" s="16">
        <v>232408.26</v>
      </c>
    </row>
    <row r="123" spans="1:20" x14ac:dyDescent="0.25">
      <c r="A123" s="18">
        <v>5412</v>
      </c>
      <c r="B123" s="10" t="s">
        <v>113</v>
      </c>
      <c r="C123" s="11">
        <v>4025.16</v>
      </c>
      <c r="D123" s="12">
        <v>27105567.510000002</v>
      </c>
      <c r="E123" s="13">
        <v>0.66581190301738735</v>
      </c>
      <c r="F123" s="14">
        <f t="shared" si="18"/>
        <v>68</v>
      </c>
      <c r="G123" s="15">
        <v>1246372.1499999999</v>
      </c>
      <c r="H123" s="13">
        <v>3.0615459822164501E-2</v>
      </c>
      <c r="I123" s="14">
        <f t="shared" si="19"/>
        <v>137</v>
      </c>
      <c r="J123" s="12">
        <v>2404425.2999999998</v>
      </c>
      <c r="K123" s="13">
        <v>5.9061481891701309E-2</v>
      </c>
      <c r="L123" s="14">
        <f t="shared" si="20"/>
        <v>78</v>
      </c>
      <c r="M123" s="16">
        <v>7157360.7599999998</v>
      </c>
      <c r="N123" s="13">
        <v>0.17581096527270509</v>
      </c>
      <c r="O123" s="14">
        <f t="shared" si="21"/>
        <v>33</v>
      </c>
      <c r="P123" s="16">
        <v>2796822.39</v>
      </c>
      <c r="Q123" s="13">
        <v>6.8700189996041799E-2</v>
      </c>
      <c r="R123" s="14">
        <f t="shared" si="22"/>
        <v>63</v>
      </c>
      <c r="S123" s="17">
        <f t="shared" si="23"/>
        <v>40710548.109999999</v>
      </c>
      <c r="T123" s="16">
        <v>498881.59</v>
      </c>
    </row>
    <row r="124" spans="1:20" x14ac:dyDescent="0.25">
      <c r="A124" s="18">
        <v>5712</v>
      </c>
      <c r="B124" s="10" t="s">
        <v>120</v>
      </c>
      <c r="C124" s="11">
        <v>1566.1100000000001</v>
      </c>
      <c r="D124" s="12">
        <v>9722447.2200000007</v>
      </c>
      <c r="E124" s="13">
        <v>0.62433520910869766</v>
      </c>
      <c r="F124" s="14">
        <f t="shared" si="18"/>
        <v>118</v>
      </c>
      <c r="G124" s="15">
        <v>993414.95</v>
      </c>
      <c r="H124" s="13">
        <v>6.3792985089607554E-2</v>
      </c>
      <c r="I124" s="14">
        <f t="shared" si="19"/>
        <v>51</v>
      </c>
      <c r="J124" s="12">
        <v>885769.18</v>
      </c>
      <c r="K124" s="13">
        <v>5.6880420505624481E-2</v>
      </c>
      <c r="L124" s="14">
        <f t="shared" si="20"/>
        <v>93</v>
      </c>
      <c r="M124" s="16">
        <v>2804406.31</v>
      </c>
      <c r="N124" s="13">
        <v>0.18008733401790597</v>
      </c>
      <c r="O124" s="14">
        <f t="shared" si="21"/>
        <v>29</v>
      </c>
      <c r="P124" s="16">
        <v>1166441.8</v>
      </c>
      <c r="Q124" s="13">
        <v>7.4904051278164283E-2</v>
      </c>
      <c r="R124" s="14">
        <f t="shared" si="22"/>
        <v>36</v>
      </c>
      <c r="S124" s="17">
        <f t="shared" si="23"/>
        <v>15572479.460000001</v>
      </c>
      <c r="T124" s="16">
        <v>46520.33</v>
      </c>
    </row>
    <row r="125" spans="1:20" x14ac:dyDescent="0.25">
      <c r="A125" s="18">
        <v>7012</v>
      </c>
      <c r="B125" s="10" t="s">
        <v>142</v>
      </c>
      <c r="C125" s="11">
        <v>2555.98</v>
      </c>
      <c r="D125" s="12">
        <v>16666936.300000001</v>
      </c>
      <c r="E125" s="13">
        <v>0.68670448172802723</v>
      </c>
      <c r="F125" s="14">
        <f t="shared" si="18"/>
        <v>41</v>
      </c>
      <c r="G125" s="15">
        <v>1064035.1299999999</v>
      </c>
      <c r="H125" s="13">
        <v>4.3839952306475423E-2</v>
      </c>
      <c r="I125" s="14">
        <f t="shared" si="19"/>
        <v>106</v>
      </c>
      <c r="J125" s="12">
        <v>1316173.8999999999</v>
      </c>
      <c r="K125" s="13">
        <v>5.4228473643560766E-2</v>
      </c>
      <c r="L125" s="14">
        <f t="shared" si="20"/>
        <v>107</v>
      </c>
      <c r="M125" s="16">
        <v>3543632.42</v>
      </c>
      <c r="N125" s="13">
        <v>0.1460033338227095</v>
      </c>
      <c r="O125" s="14">
        <f t="shared" si="21"/>
        <v>84</v>
      </c>
      <c r="P125" s="16">
        <v>1680122.97</v>
      </c>
      <c r="Q125" s="13">
        <v>6.9223758499227225E-2</v>
      </c>
      <c r="R125" s="14">
        <f t="shared" si="22"/>
        <v>61</v>
      </c>
      <c r="S125" s="17">
        <f t="shared" si="23"/>
        <v>24270900.719999999</v>
      </c>
      <c r="T125" s="16">
        <v>32918.17</v>
      </c>
    </row>
    <row r="126" spans="1:20" x14ac:dyDescent="0.25">
      <c r="A126" s="18">
        <v>5321</v>
      </c>
      <c r="B126" s="10" t="s">
        <v>111</v>
      </c>
      <c r="C126" s="11">
        <v>4755.0199999999995</v>
      </c>
      <c r="D126" s="12">
        <v>32702966.370000001</v>
      </c>
      <c r="E126" s="13">
        <v>0.65969848067767611</v>
      </c>
      <c r="F126" s="14">
        <f t="shared" si="18"/>
        <v>76</v>
      </c>
      <c r="G126" s="15">
        <v>2094084.0499999998</v>
      </c>
      <c r="H126" s="13">
        <v>4.2242775489126208E-2</v>
      </c>
      <c r="I126" s="14">
        <f t="shared" si="19"/>
        <v>114</v>
      </c>
      <c r="J126" s="12">
        <v>2598363.9</v>
      </c>
      <c r="K126" s="13">
        <v>5.2415328251390093E-2</v>
      </c>
      <c r="L126" s="14">
        <f t="shared" si="20"/>
        <v>115</v>
      </c>
      <c r="M126" s="16">
        <v>8076036.6800000006</v>
      </c>
      <c r="N126" s="13">
        <v>0.16291332925017421</v>
      </c>
      <c r="O126" s="14">
        <f t="shared" si="21"/>
        <v>52</v>
      </c>
      <c r="P126" s="16">
        <v>4101145.1599999997</v>
      </c>
      <c r="Q126" s="13">
        <v>8.2730086331633437E-2</v>
      </c>
      <c r="R126" s="14">
        <f t="shared" si="22"/>
        <v>19</v>
      </c>
      <c r="S126" s="17">
        <f t="shared" si="23"/>
        <v>49572596.159999996</v>
      </c>
      <c r="T126" s="16">
        <v>1364793.41</v>
      </c>
    </row>
    <row r="127" spans="1:20" x14ac:dyDescent="0.25">
      <c r="A127" s="18">
        <v>6600</v>
      </c>
      <c r="B127" s="10" t="s">
        <v>135</v>
      </c>
      <c r="C127" s="11">
        <v>2403.1099999999997</v>
      </c>
      <c r="D127" s="12">
        <v>15615684.529999999</v>
      </c>
      <c r="E127" s="13">
        <v>0.71236522851682516</v>
      </c>
      <c r="F127" s="14">
        <f t="shared" si="18"/>
        <v>13</v>
      </c>
      <c r="G127" s="15">
        <v>962017.25</v>
      </c>
      <c r="H127" s="13">
        <v>4.3885853150837047E-2</v>
      </c>
      <c r="I127" s="14">
        <f t="shared" si="19"/>
        <v>105</v>
      </c>
      <c r="J127" s="12">
        <v>1129778.46</v>
      </c>
      <c r="K127" s="13">
        <v>5.1538879982182047E-2</v>
      </c>
      <c r="L127" s="14">
        <f t="shared" si="20"/>
        <v>120</v>
      </c>
      <c r="M127" s="16">
        <v>2835366.52</v>
      </c>
      <c r="N127" s="13">
        <v>0.12934537164018614</v>
      </c>
      <c r="O127" s="14">
        <f t="shared" si="21"/>
        <v>122</v>
      </c>
      <c r="P127" s="16">
        <v>1378049.8599999999</v>
      </c>
      <c r="Q127" s="13">
        <v>6.2864666709969638E-2</v>
      </c>
      <c r="R127" s="14">
        <f t="shared" si="22"/>
        <v>93</v>
      </c>
      <c r="S127" s="17">
        <f t="shared" si="23"/>
        <v>21920896.619999997</v>
      </c>
      <c r="T127" s="16">
        <v>37026.42</v>
      </c>
    </row>
    <row r="128" spans="1:20" x14ac:dyDescent="0.25">
      <c r="A128" s="18">
        <v>6711</v>
      </c>
      <c r="B128" s="10" t="s">
        <v>136</v>
      </c>
      <c r="C128" s="11">
        <v>3622.14</v>
      </c>
      <c r="D128" s="12">
        <v>25679823.59</v>
      </c>
      <c r="E128" s="13">
        <v>0.6543725798763389</v>
      </c>
      <c r="F128" s="14">
        <f t="shared" si="18"/>
        <v>85</v>
      </c>
      <c r="G128" s="15">
        <v>2158609.3199999998</v>
      </c>
      <c r="H128" s="13">
        <v>5.5005625125227331E-2</v>
      </c>
      <c r="I128" s="14">
        <f t="shared" si="19"/>
        <v>78</v>
      </c>
      <c r="J128" s="12">
        <v>2320224.4</v>
      </c>
      <c r="K128" s="13">
        <v>5.9123896283745085E-2</v>
      </c>
      <c r="L128" s="14">
        <f t="shared" si="20"/>
        <v>76</v>
      </c>
      <c r="M128" s="16">
        <v>6331446.6499999994</v>
      </c>
      <c r="N128" s="13">
        <v>0.16133775468470432</v>
      </c>
      <c r="O128" s="14">
        <f t="shared" si="21"/>
        <v>58</v>
      </c>
      <c r="P128" s="16">
        <v>2753324.6</v>
      </c>
      <c r="Q128" s="13">
        <v>7.0160144029984314E-2</v>
      </c>
      <c r="R128" s="14">
        <f t="shared" si="22"/>
        <v>54</v>
      </c>
      <c r="S128" s="17">
        <f t="shared" si="23"/>
        <v>39243428.560000002</v>
      </c>
      <c r="T128" s="16">
        <v>675408.87</v>
      </c>
    </row>
    <row r="129" spans="1:20" x14ac:dyDescent="0.25">
      <c r="A129" s="18">
        <v>6900</v>
      </c>
      <c r="B129" s="10" t="s">
        <v>139</v>
      </c>
      <c r="C129" s="11">
        <v>2478.87</v>
      </c>
      <c r="D129" s="12">
        <v>13548640.369999999</v>
      </c>
      <c r="E129" s="13">
        <v>0.65121850597768249</v>
      </c>
      <c r="F129" s="14">
        <f t="shared" si="18"/>
        <v>91</v>
      </c>
      <c r="G129" s="15">
        <v>1053131.29</v>
      </c>
      <c r="H129" s="13">
        <v>5.061899692833529E-2</v>
      </c>
      <c r="I129" s="14">
        <f t="shared" si="19"/>
        <v>90</v>
      </c>
      <c r="J129" s="12">
        <v>1329620.33</v>
      </c>
      <c r="K129" s="13">
        <v>6.3908506032635454E-2</v>
      </c>
      <c r="L129" s="14">
        <f t="shared" si="20"/>
        <v>47</v>
      </c>
      <c r="M129" s="16">
        <v>3560535.16</v>
      </c>
      <c r="N129" s="13">
        <v>0.17113793886730855</v>
      </c>
      <c r="O129" s="14">
        <f t="shared" si="21"/>
        <v>38</v>
      </c>
      <c r="P129" s="16">
        <v>1313133.28</v>
      </c>
      <c r="Q129" s="13">
        <v>6.3116052194038264E-2</v>
      </c>
      <c r="R129" s="14">
        <f t="shared" si="22"/>
        <v>90</v>
      </c>
      <c r="S129" s="17">
        <f t="shared" si="23"/>
        <v>20805060.43</v>
      </c>
      <c r="T129" s="16">
        <v>465746.27</v>
      </c>
    </row>
    <row r="130" spans="1:20" x14ac:dyDescent="0.25">
      <c r="A130" s="18">
        <v>7100</v>
      </c>
      <c r="B130" s="10" t="s">
        <v>143</v>
      </c>
      <c r="C130" s="11">
        <v>2901.9500000000003</v>
      </c>
      <c r="D130" s="12">
        <v>19618488.25</v>
      </c>
      <c r="E130" s="13">
        <v>0.70200520473844397</v>
      </c>
      <c r="F130" s="14">
        <f t="shared" ref="F130:F148" si="24">RANK(E130,$E$2:$E$148)</f>
        <v>25</v>
      </c>
      <c r="G130" s="15">
        <v>860454.44</v>
      </c>
      <c r="H130" s="13">
        <v>3.0789502617272417E-2</v>
      </c>
      <c r="I130" s="14">
        <f t="shared" ref="I130:I148" si="25">RANK(H130,$H$2:$H$148)</f>
        <v>135</v>
      </c>
      <c r="J130" s="12">
        <v>1752391.14</v>
      </c>
      <c r="K130" s="13">
        <v>6.2705529872697258E-2</v>
      </c>
      <c r="L130" s="14">
        <f t="shared" ref="L130:L148" si="26">RANK(K130,$K$2:$K$148)</f>
        <v>57</v>
      </c>
      <c r="M130" s="16">
        <v>3889209.27</v>
      </c>
      <c r="N130" s="13">
        <v>0.13916694880182751</v>
      </c>
      <c r="O130" s="14">
        <f t="shared" ref="O130:O148" si="27">RANK(N130,$N$2:$N$148)</f>
        <v>98</v>
      </c>
      <c r="P130" s="16">
        <v>1825814.16</v>
      </c>
      <c r="Q130" s="13">
        <v>6.533281396975886E-2</v>
      </c>
      <c r="R130" s="14">
        <f t="shared" ref="R130:R148" si="28">RANK(Q130,$Q$2:$Q$148)</f>
        <v>78</v>
      </c>
      <c r="S130" s="17">
        <f t="shared" ref="S130:S148" si="29">+P130+M130+J130+G130+D130</f>
        <v>27946357.259999998</v>
      </c>
      <c r="T130" s="16">
        <v>1519074.8</v>
      </c>
    </row>
    <row r="131" spans="1:20" x14ac:dyDescent="0.25">
      <c r="A131" s="18">
        <v>7200</v>
      </c>
      <c r="B131" s="10" t="s">
        <v>144</v>
      </c>
      <c r="C131" s="11">
        <v>1850.21</v>
      </c>
      <c r="D131" s="12">
        <v>13985412.08</v>
      </c>
      <c r="E131" s="13">
        <v>0.59278074279461601</v>
      </c>
      <c r="F131" s="14">
        <f t="shared" si="24"/>
        <v>136</v>
      </c>
      <c r="G131" s="15">
        <v>1381224.99</v>
      </c>
      <c r="H131" s="13">
        <v>5.8544115171948949E-2</v>
      </c>
      <c r="I131" s="14">
        <f t="shared" si="25"/>
        <v>67</v>
      </c>
      <c r="J131" s="12">
        <v>1672975.58</v>
      </c>
      <c r="K131" s="13">
        <v>7.0910152758949213E-2</v>
      </c>
      <c r="L131" s="14">
        <f t="shared" si="26"/>
        <v>13</v>
      </c>
      <c r="M131" s="16">
        <v>4577150.58</v>
      </c>
      <c r="N131" s="13">
        <v>0.19400548980428808</v>
      </c>
      <c r="O131" s="14">
        <f t="shared" si="27"/>
        <v>15</v>
      </c>
      <c r="P131" s="16">
        <v>1976128.8299999998</v>
      </c>
      <c r="Q131" s="13">
        <v>8.3759499470197618E-2</v>
      </c>
      <c r="R131" s="14">
        <f t="shared" si="28"/>
        <v>18</v>
      </c>
      <c r="S131" s="17">
        <f t="shared" si="29"/>
        <v>23592892.060000002</v>
      </c>
      <c r="T131" s="16">
        <v>360408.58999999997</v>
      </c>
    </row>
    <row r="132" spans="1:20" x14ac:dyDescent="0.25">
      <c r="A132" s="18">
        <v>4120</v>
      </c>
      <c r="B132" s="10" t="s">
        <v>87</v>
      </c>
      <c r="C132" s="11">
        <v>6340.25</v>
      </c>
      <c r="D132" s="12">
        <v>46265467.409999996</v>
      </c>
      <c r="E132" s="13">
        <v>0.61143108405180835</v>
      </c>
      <c r="F132" s="14">
        <f t="shared" si="24"/>
        <v>129</v>
      </c>
      <c r="G132" s="15">
        <v>2841163.1100000003</v>
      </c>
      <c r="H132" s="13">
        <v>3.7547992867350298E-2</v>
      </c>
      <c r="I132" s="14">
        <f t="shared" si="25"/>
        <v>125</v>
      </c>
      <c r="J132" s="12">
        <v>3413801.3</v>
      </c>
      <c r="K132" s="13">
        <v>4.5115814157868306E-2</v>
      </c>
      <c r="L132" s="14">
        <f t="shared" si="26"/>
        <v>137</v>
      </c>
      <c r="M132" s="16">
        <v>19651531.32</v>
      </c>
      <c r="N132" s="13">
        <v>0.25970897455298542</v>
      </c>
      <c r="O132" s="14">
        <f t="shared" si="27"/>
        <v>2</v>
      </c>
      <c r="P132" s="16">
        <v>3495546.44</v>
      </c>
      <c r="Q132" s="13">
        <v>4.6196134369987547E-2</v>
      </c>
      <c r="R132" s="14">
        <f t="shared" si="28"/>
        <v>141</v>
      </c>
      <c r="S132" s="17">
        <f t="shared" si="29"/>
        <v>75667509.579999998</v>
      </c>
      <c r="T132" s="16">
        <v>1191585.1299999999</v>
      </c>
    </row>
    <row r="133" spans="1:20" x14ac:dyDescent="0.25">
      <c r="A133" s="18">
        <v>7300</v>
      </c>
      <c r="B133" s="10" t="s">
        <v>145</v>
      </c>
      <c r="C133" s="11">
        <v>2668.4300000000003</v>
      </c>
      <c r="D133" s="12">
        <v>15632199.65</v>
      </c>
      <c r="E133" s="13">
        <v>0.68225109359586678</v>
      </c>
      <c r="F133" s="14">
        <f t="shared" si="24"/>
        <v>48</v>
      </c>
      <c r="G133" s="15">
        <v>1212695.78</v>
      </c>
      <c r="H133" s="13">
        <v>5.2926845909628123E-2</v>
      </c>
      <c r="I133" s="14">
        <f t="shared" si="25"/>
        <v>86</v>
      </c>
      <c r="J133" s="12">
        <v>1619469.71</v>
      </c>
      <c r="K133" s="13">
        <v>7.0680070970874601E-2</v>
      </c>
      <c r="L133" s="14">
        <f t="shared" si="26"/>
        <v>14</v>
      </c>
      <c r="M133" s="16">
        <v>2381693.36</v>
      </c>
      <c r="N133" s="13">
        <v>0.10394652933376618</v>
      </c>
      <c r="O133" s="14">
        <f t="shared" si="27"/>
        <v>146</v>
      </c>
      <c r="P133" s="16">
        <v>2066619.54</v>
      </c>
      <c r="Q133" s="13">
        <v>9.0195460189864393E-2</v>
      </c>
      <c r="R133" s="14">
        <f t="shared" si="28"/>
        <v>5</v>
      </c>
      <c r="S133" s="17">
        <f t="shared" si="29"/>
        <v>22912678.039999999</v>
      </c>
      <c r="T133" s="16">
        <v>58424.27</v>
      </c>
    </row>
    <row r="134" spans="1:20" x14ac:dyDescent="0.25">
      <c r="A134" s="18">
        <v>5131</v>
      </c>
      <c r="B134" s="10" t="s">
        <v>109</v>
      </c>
      <c r="C134" s="11">
        <v>948.05000000000007</v>
      </c>
      <c r="D134" s="12">
        <v>5352088.4400000004</v>
      </c>
      <c r="E134" s="13">
        <v>0.68487971368559708</v>
      </c>
      <c r="F134" s="14">
        <f t="shared" si="24"/>
        <v>42</v>
      </c>
      <c r="G134" s="15">
        <v>543407.49</v>
      </c>
      <c r="H134" s="13">
        <v>6.9537110669607868E-2</v>
      </c>
      <c r="I134" s="14">
        <f t="shared" si="25"/>
        <v>38</v>
      </c>
      <c r="J134" s="12">
        <v>459657.57</v>
      </c>
      <c r="K134" s="13">
        <v>5.88200565936495E-2</v>
      </c>
      <c r="L134" s="14">
        <f t="shared" si="26"/>
        <v>82</v>
      </c>
      <c r="M134" s="16">
        <v>973570.60999999987</v>
      </c>
      <c r="N134" s="13">
        <v>0.12458291153154262</v>
      </c>
      <c r="O134" s="14">
        <f t="shared" si="27"/>
        <v>129</v>
      </c>
      <c r="P134" s="16">
        <v>485915.94</v>
      </c>
      <c r="Q134" s="13">
        <v>6.2180207519602897E-2</v>
      </c>
      <c r="R134" s="14">
        <f t="shared" si="28"/>
        <v>99</v>
      </c>
      <c r="S134" s="17">
        <f t="shared" si="29"/>
        <v>7814640.0500000007</v>
      </c>
      <c r="T134" s="16">
        <v>280091.39</v>
      </c>
    </row>
    <row r="135" spans="1:20" x14ac:dyDescent="0.25">
      <c r="A135" s="18">
        <v>7500</v>
      </c>
      <c r="B135" s="10" t="s">
        <v>148</v>
      </c>
      <c r="C135" s="11">
        <v>7397.78</v>
      </c>
      <c r="D135" s="12">
        <v>54078393.659999996</v>
      </c>
      <c r="E135" s="13">
        <v>0.70385423113024248</v>
      </c>
      <c r="F135" s="14">
        <f t="shared" si="24"/>
        <v>24</v>
      </c>
      <c r="G135" s="15">
        <v>2782864.14</v>
      </c>
      <c r="H135" s="13">
        <v>3.6220208608903855E-2</v>
      </c>
      <c r="I135" s="14">
        <f t="shared" si="25"/>
        <v>128</v>
      </c>
      <c r="J135" s="12">
        <v>3726234.81</v>
      </c>
      <c r="K135" s="13">
        <v>4.8498595459266373E-2</v>
      </c>
      <c r="L135" s="14">
        <f t="shared" si="26"/>
        <v>131</v>
      </c>
      <c r="M135" s="16">
        <v>12570632.960000001</v>
      </c>
      <c r="N135" s="13">
        <v>0.16361235232890764</v>
      </c>
      <c r="O135" s="14">
        <f t="shared" si="27"/>
        <v>51</v>
      </c>
      <c r="P135" s="16">
        <v>3673683.16</v>
      </c>
      <c r="Q135" s="13">
        <v>4.7814612472679721E-2</v>
      </c>
      <c r="R135" s="14">
        <f t="shared" si="28"/>
        <v>137</v>
      </c>
      <c r="S135" s="17">
        <f t="shared" si="29"/>
        <v>76831808.729999989</v>
      </c>
      <c r="T135" s="16">
        <v>749396.83</v>
      </c>
    </row>
    <row r="136" spans="1:20" x14ac:dyDescent="0.25">
      <c r="A136" s="18">
        <v>7400</v>
      </c>
      <c r="B136" s="10" t="s">
        <v>147</v>
      </c>
      <c r="C136" s="11">
        <v>1839.48</v>
      </c>
      <c r="D136" s="12">
        <v>11543023.359999999</v>
      </c>
      <c r="E136" s="13">
        <v>0.66740939203990612</v>
      </c>
      <c r="F136" s="14">
        <f t="shared" si="24"/>
        <v>65</v>
      </c>
      <c r="G136" s="15">
        <v>972438.93</v>
      </c>
      <c r="H136" s="13">
        <v>5.6225726555857621E-2</v>
      </c>
      <c r="I136" s="14">
        <f t="shared" si="25"/>
        <v>71</v>
      </c>
      <c r="J136" s="12">
        <v>1161804.08</v>
      </c>
      <c r="K136" s="13">
        <v>6.7174684700827159E-2</v>
      </c>
      <c r="L136" s="14">
        <f t="shared" si="26"/>
        <v>27</v>
      </c>
      <c r="M136" s="16">
        <v>2457506.0099999998</v>
      </c>
      <c r="N136" s="13">
        <v>0.14209124775335422</v>
      </c>
      <c r="O136" s="14">
        <f t="shared" si="27"/>
        <v>93</v>
      </c>
      <c r="P136" s="16">
        <v>1160494.21</v>
      </c>
      <c r="Q136" s="13">
        <v>6.7098948950054887E-2</v>
      </c>
      <c r="R136" s="14">
        <f t="shared" si="28"/>
        <v>70</v>
      </c>
      <c r="S136" s="17">
        <f t="shared" si="29"/>
        <v>17295266.59</v>
      </c>
      <c r="T136" s="16">
        <v>64422.05</v>
      </c>
    </row>
    <row r="137" spans="1:20" x14ac:dyDescent="0.25">
      <c r="A137" s="18">
        <v>8113</v>
      </c>
      <c r="B137" s="10" t="s">
        <v>158</v>
      </c>
      <c r="C137" s="11">
        <v>1028.29</v>
      </c>
      <c r="D137" s="12">
        <v>6722123.4299999997</v>
      </c>
      <c r="E137" s="13">
        <v>0.71323288386304373</v>
      </c>
      <c r="F137" s="14">
        <f t="shared" si="24"/>
        <v>11</v>
      </c>
      <c r="G137" s="15">
        <v>771853.08000000007</v>
      </c>
      <c r="H137" s="13">
        <v>8.1895401639028323E-2</v>
      </c>
      <c r="I137" s="14">
        <f t="shared" si="25"/>
        <v>20</v>
      </c>
      <c r="J137" s="12">
        <v>464713.42</v>
      </c>
      <c r="K137" s="13">
        <v>4.9307171486504209E-2</v>
      </c>
      <c r="L137" s="14">
        <f t="shared" si="26"/>
        <v>128</v>
      </c>
      <c r="M137" s="16">
        <v>990279.29</v>
      </c>
      <c r="N137" s="13">
        <v>0.10507092902882735</v>
      </c>
      <c r="O137" s="14">
        <f t="shared" si="27"/>
        <v>145</v>
      </c>
      <c r="P137" s="16">
        <v>475895.48</v>
      </c>
      <c r="Q137" s="13">
        <v>5.0493613982596483E-2</v>
      </c>
      <c r="R137" s="14">
        <f t="shared" si="28"/>
        <v>128</v>
      </c>
      <c r="S137" s="17">
        <f t="shared" si="29"/>
        <v>9424864.6999999993</v>
      </c>
      <c r="T137" s="16">
        <v>28036.950000000004</v>
      </c>
    </row>
    <row r="138" spans="1:20" x14ac:dyDescent="0.25">
      <c r="A138" s="18">
        <v>7700</v>
      </c>
      <c r="B138" s="10" t="s">
        <v>153</v>
      </c>
      <c r="C138" s="11">
        <v>3074.6899999999996</v>
      </c>
      <c r="D138" s="12">
        <v>21780326.469999999</v>
      </c>
      <c r="E138" s="13">
        <v>0.65209616014461769</v>
      </c>
      <c r="F138" s="14">
        <f t="shared" si="24"/>
        <v>89</v>
      </c>
      <c r="G138" s="15">
        <v>2057647.53</v>
      </c>
      <c r="H138" s="13">
        <v>6.1605323276132558E-2</v>
      </c>
      <c r="I138" s="14">
        <f t="shared" si="25"/>
        <v>58</v>
      </c>
      <c r="J138" s="12">
        <v>2016605.64</v>
      </c>
      <c r="K138" s="13">
        <v>6.0376541930226589E-2</v>
      </c>
      <c r="L138" s="14">
        <f t="shared" si="26"/>
        <v>72</v>
      </c>
      <c r="M138" s="16">
        <v>5271138.63</v>
      </c>
      <c r="N138" s="13">
        <v>0.15781624141159903</v>
      </c>
      <c r="O138" s="14">
        <f t="shared" si="27"/>
        <v>62</v>
      </c>
      <c r="P138" s="16">
        <v>2274764.36</v>
      </c>
      <c r="Q138" s="13">
        <v>6.8105733237424179E-2</v>
      </c>
      <c r="R138" s="14">
        <f t="shared" si="28"/>
        <v>66</v>
      </c>
      <c r="S138" s="17">
        <f t="shared" si="29"/>
        <v>33400482.629999999</v>
      </c>
      <c r="T138" s="16">
        <v>483801.47</v>
      </c>
    </row>
    <row r="139" spans="1:20" x14ac:dyDescent="0.25">
      <c r="A139" s="18">
        <v>7800</v>
      </c>
      <c r="B139" s="10" t="s">
        <v>154</v>
      </c>
      <c r="C139" s="11">
        <v>1714.6399999999999</v>
      </c>
      <c r="D139" s="12">
        <v>10292411.220000001</v>
      </c>
      <c r="E139" s="13">
        <v>0.69080159316940448</v>
      </c>
      <c r="F139" s="14">
        <f t="shared" si="24"/>
        <v>33</v>
      </c>
      <c r="G139" s="15">
        <v>766236.76</v>
      </c>
      <c r="H139" s="13">
        <v>5.1427946594710831E-2</v>
      </c>
      <c r="I139" s="14">
        <f t="shared" si="25"/>
        <v>89</v>
      </c>
      <c r="J139" s="12">
        <v>863463.99</v>
      </c>
      <c r="K139" s="13">
        <v>5.7953601657242247E-2</v>
      </c>
      <c r="L139" s="14">
        <f t="shared" si="26"/>
        <v>87</v>
      </c>
      <c r="M139" s="16">
        <v>2025298.51</v>
      </c>
      <c r="N139" s="13">
        <v>0.13593310716471946</v>
      </c>
      <c r="O139" s="14">
        <f t="shared" si="27"/>
        <v>108</v>
      </c>
      <c r="P139" s="16">
        <v>951818.65</v>
      </c>
      <c r="Q139" s="13">
        <v>6.3883751413922982E-2</v>
      </c>
      <c r="R139" s="14">
        <f t="shared" si="28"/>
        <v>86</v>
      </c>
      <c r="S139" s="17">
        <f t="shared" si="29"/>
        <v>14899229.130000001</v>
      </c>
      <c r="T139" s="16">
        <v>658101.98</v>
      </c>
    </row>
    <row r="140" spans="1:20" x14ac:dyDescent="0.25">
      <c r="A140" s="9">
        <v>618</v>
      </c>
      <c r="B140" s="10" t="s">
        <v>23</v>
      </c>
      <c r="C140" s="11">
        <v>1258.1400000000001</v>
      </c>
      <c r="D140" s="12">
        <v>9430886.5199999996</v>
      </c>
      <c r="E140" s="13">
        <v>0.62329450970323363</v>
      </c>
      <c r="F140" s="14">
        <f t="shared" si="24"/>
        <v>120</v>
      </c>
      <c r="G140" s="15">
        <v>1197480.42</v>
      </c>
      <c r="H140" s="13">
        <v>7.9142397661160949E-2</v>
      </c>
      <c r="I140" s="14">
        <f t="shared" si="25"/>
        <v>24</v>
      </c>
      <c r="J140" s="12">
        <v>1030173.4</v>
      </c>
      <c r="K140" s="13">
        <v>6.8084948631352338E-2</v>
      </c>
      <c r="L140" s="14">
        <f t="shared" si="26"/>
        <v>20</v>
      </c>
      <c r="M140" s="16">
        <v>2388452.67</v>
      </c>
      <c r="N140" s="13">
        <v>0.1578546653848433</v>
      </c>
      <c r="O140" s="14">
        <f t="shared" si="27"/>
        <v>61</v>
      </c>
      <c r="P140" s="16">
        <v>1083713.8600000001</v>
      </c>
      <c r="Q140" s="13">
        <v>7.1623478619409667E-2</v>
      </c>
      <c r="R140" s="14">
        <f t="shared" si="28"/>
        <v>46</v>
      </c>
      <c r="S140" s="17">
        <f t="shared" si="29"/>
        <v>15130706.870000001</v>
      </c>
      <c r="T140" s="16">
        <v>241047</v>
      </c>
    </row>
    <row r="141" spans="1:20" x14ac:dyDescent="0.25">
      <c r="A141" s="18">
        <v>3112</v>
      </c>
      <c r="B141" s="10" t="s">
        <v>71</v>
      </c>
      <c r="C141" s="11">
        <v>1330.46</v>
      </c>
      <c r="D141" s="12">
        <v>8908935.1400000006</v>
      </c>
      <c r="E141" s="13">
        <v>0.66939769439632402</v>
      </c>
      <c r="F141" s="14">
        <f t="shared" si="24"/>
        <v>63</v>
      </c>
      <c r="G141" s="15">
        <v>727529.05</v>
      </c>
      <c r="H141" s="13">
        <v>5.4664924710221649E-2</v>
      </c>
      <c r="I141" s="14">
        <f t="shared" si="25"/>
        <v>80</v>
      </c>
      <c r="J141" s="12">
        <v>730582.39</v>
      </c>
      <c r="K141" s="13">
        <v>5.4894345928817256E-2</v>
      </c>
      <c r="L141" s="14">
        <f t="shared" si="26"/>
        <v>105</v>
      </c>
      <c r="M141" s="16">
        <v>2089213.38</v>
      </c>
      <c r="N141" s="13">
        <v>0.15697887544323855</v>
      </c>
      <c r="O141" s="14">
        <f t="shared" si="27"/>
        <v>63</v>
      </c>
      <c r="P141" s="16">
        <v>852622.36</v>
      </c>
      <c r="Q141" s="13">
        <v>6.4064159521398489E-2</v>
      </c>
      <c r="R141" s="14">
        <f t="shared" si="28"/>
        <v>84</v>
      </c>
      <c r="S141" s="17">
        <f t="shared" si="29"/>
        <v>13308882.32</v>
      </c>
      <c r="T141" s="16">
        <v>143695.87</v>
      </c>
    </row>
    <row r="142" spans="1:20" x14ac:dyDescent="0.25">
      <c r="A142" s="18">
        <v>1321</v>
      </c>
      <c r="B142" s="10" t="s">
        <v>33</v>
      </c>
      <c r="C142" s="11">
        <v>2843.9499999999994</v>
      </c>
      <c r="D142" s="12">
        <v>20396536.899999999</v>
      </c>
      <c r="E142" s="13">
        <v>0.64344642073604807</v>
      </c>
      <c r="F142" s="14">
        <f t="shared" si="24"/>
        <v>101</v>
      </c>
      <c r="G142" s="15">
        <v>1339409.71</v>
      </c>
      <c r="H142" s="13">
        <v>4.2254152654640519E-2</v>
      </c>
      <c r="I142" s="14">
        <f t="shared" si="25"/>
        <v>113</v>
      </c>
      <c r="J142" s="12">
        <v>1598705.76</v>
      </c>
      <c r="K142" s="13">
        <v>5.0434125367728656E-2</v>
      </c>
      <c r="L142" s="14">
        <f t="shared" si="26"/>
        <v>123</v>
      </c>
      <c r="M142" s="16">
        <v>6197393.7999999998</v>
      </c>
      <c r="N142" s="13">
        <v>0.19550823152246871</v>
      </c>
      <c r="O142" s="14">
        <f t="shared" si="27"/>
        <v>14</v>
      </c>
      <c r="P142" s="16">
        <v>2166843.19</v>
      </c>
      <c r="Q142" s="13">
        <v>6.8357069719113969E-2</v>
      </c>
      <c r="R142" s="14">
        <f t="shared" si="28"/>
        <v>65</v>
      </c>
      <c r="S142" s="17">
        <f t="shared" si="29"/>
        <v>31698889.359999999</v>
      </c>
      <c r="T142" s="16">
        <v>485897.20999999996</v>
      </c>
    </row>
    <row r="143" spans="1:20" x14ac:dyDescent="0.25">
      <c r="A143" s="18">
        <v>6812</v>
      </c>
      <c r="B143" s="10" t="s">
        <v>138</v>
      </c>
      <c r="C143" s="11">
        <v>717.21000000000015</v>
      </c>
      <c r="D143" s="12">
        <v>5183612.24</v>
      </c>
      <c r="E143" s="13">
        <v>0.58655769854403339</v>
      </c>
      <c r="F143" s="14">
        <f t="shared" si="24"/>
        <v>137</v>
      </c>
      <c r="G143" s="15">
        <v>985800.24</v>
      </c>
      <c r="H143" s="13">
        <v>0.1115493777749386</v>
      </c>
      <c r="I143" s="14">
        <f t="shared" si="25"/>
        <v>3</v>
      </c>
      <c r="J143" s="12">
        <v>554813.30000000005</v>
      </c>
      <c r="K143" s="13">
        <v>6.2780547097716619E-2</v>
      </c>
      <c r="L143" s="14">
        <f t="shared" si="26"/>
        <v>56</v>
      </c>
      <c r="M143" s="16">
        <v>1428069.34</v>
      </c>
      <c r="N143" s="13">
        <v>0.16159485444684743</v>
      </c>
      <c r="O143" s="14">
        <f t="shared" si="27"/>
        <v>54</v>
      </c>
      <c r="P143" s="16">
        <v>685049.02</v>
      </c>
      <c r="Q143" s="13">
        <v>7.7517522136463957E-2</v>
      </c>
      <c r="R143" s="14">
        <f t="shared" si="28"/>
        <v>28</v>
      </c>
      <c r="S143" s="17">
        <f t="shared" si="29"/>
        <v>8837344.1400000006</v>
      </c>
      <c r="T143" s="16">
        <v>107004.46</v>
      </c>
    </row>
    <row r="144" spans="1:20" x14ac:dyDescent="0.25">
      <c r="A144" s="18">
        <v>7613</v>
      </c>
      <c r="B144" s="10" t="s">
        <v>151</v>
      </c>
      <c r="C144" s="11">
        <v>1770.71</v>
      </c>
      <c r="D144" s="12">
        <v>11072112.369999999</v>
      </c>
      <c r="E144" s="13">
        <v>0.63709546588379173</v>
      </c>
      <c r="F144" s="14">
        <f t="shared" si="24"/>
        <v>110</v>
      </c>
      <c r="G144" s="15">
        <v>1062558.04</v>
      </c>
      <c r="H144" s="13">
        <v>6.1140176950928896E-2</v>
      </c>
      <c r="I144" s="14">
        <f t="shared" si="25"/>
        <v>59</v>
      </c>
      <c r="J144" s="12">
        <v>1022388.88</v>
      </c>
      <c r="K144" s="13">
        <v>5.8828821281011627E-2</v>
      </c>
      <c r="L144" s="14">
        <f t="shared" si="26"/>
        <v>81</v>
      </c>
      <c r="M144" s="16">
        <v>3078269.15</v>
      </c>
      <c r="N144" s="13">
        <v>0.17712530840535118</v>
      </c>
      <c r="O144" s="14">
        <f t="shared" si="27"/>
        <v>31</v>
      </c>
      <c r="P144" s="16">
        <v>1143719.07</v>
      </c>
      <c r="Q144" s="13">
        <v>6.5810227478916669E-2</v>
      </c>
      <c r="R144" s="14">
        <f t="shared" si="28"/>
        <v>75</v>
      </c>
      <c r="S144" s="17">
        <f t="shared" si="29"/>
        <v>17379047.509999998</v>
      </c>
      <c r="T144" s="16">
        <v>509167.12</v>
      </c>
    </row>
    <row r="145" spans="1:20" x14ac:dyDescent="0.25">
      <c r="A145" s="18">
        <v>7900</v>
      </c>
      <c r="B145" s="10" t="s">
        <v>155</v>
      </c>
      <c r="C145" s="11">
        <v>1152.6100000000001</v>
      </c>
      <c r="D145" s="12">
        <v>7166253.8700000001</v>
      </c>
      <c r="E145" s="13">
        <v>0.6276146783401827</v>
      </c>
      <c r="F145" s="14">
        <f t="shared" si="24"/>
        <v>117</v>
      </c>
      <c r="G145" s="15">
        <v>934012.98</v>
      </c>
      <c r="H145" s="13">
        <v>8.1800096206786424E-2</v>
      </c>
      <c r="I145" s="14">
        <f t="shared" si="25"/>
        <v>21</v>
      </c>
      <c r="J145" s="12">
        <v>740232.52</v>
      </c>
      <c r="K145" s="13">
        <v>6.4828961318494693E-2</v>
      </c>
      <c r="L145" s="14">
        <f t="shared" si="26"/>
        <v>36</v>
      </c>
      <c r="M145" s="16">
        <v>1444427.77</v>
      </c>
      <c r="N145" s="13">
        <v>0.12650180787611107</v>
      </c>
      <c r="O145" s="14">
        <f t="shared" si="27"/>
        <v>124</v>
      </c>
      <c r="P145" s="16">
        <v>1133311.02</v>
      </c>
      <c r="Q145" s="13">
        <v>9.9254456258425078E-2</v>
      </c>
      <c r="R145" s="14">
        <f t="shared" si="28"/>
        <v>2</v>
      </c>
      <c r="S145" s="17">
        <f t="shared" si="29"/>
        <v>11418238.16</v>
      </c>
      <c r="T145" s="16">
        <v>35130.97</v>
      </c>
    </row>
    <row r="146" spans="1:20" x14ac:dyDescent="0.25">
      <c r="A146" s="18">
        <v>4920</v>
      </c>
      <c r="B146" s="10" t="s">
        <v>104</v>
      </c>
      <c r="C146" s="11">
        <v>1046.47</v>
      </c>
      <c r="D146" s="12">
        <v>7005922.3600000003</v>
      </c>
      <c r="E146" s="13">
        <v>0.68846349610429214</v>
      </c>
      <c r="F146" s="14">
        <f t="shared" si="24"/>
        <v>39</v>
      </c>
      <c r="G146" s="15">
        <v>786320.23</v>
      </c>
      <c r="H146" s="13">
        <v>7.7270735641342597E-2</v>
      </c>
      <c r="I146" s="14">
        <f t="shared" si="25"/>
        <v>28</v>
      </c>
      <c r="J146" s="12">
        <v>690309.85</v>
      </c>
      <c r="K146" s="13">
        <v>6.7835912004915427E-2</v>
      </c>
      <c r="L146" s="14">
        <f t="shared" si="26"/>
        <v>22</v>
      </c>
      <c r="M146" s="16">
        <v>969510.44</v>
      </c>
      <c r="N146" s="13">
        <v>9.5272615472148978E-2</v>
      </c>
      <c r="O146" s="14">
        <f t="shared" si="27"/>
        <v>147</v>
      </c>
      <c r="P146" s="16">
        <v>724108.25999999989</v>
      </c>
      <c r="Q146" s="13">
        <v>7.1157240777300831E-2</v>
      </c>
      <c r="R146" s="14">
        <f t="shared" si="28"/>
        <v>48</v>
      </c>
      <c r="S146" s="17">
        <f t="shared" si="29"/>
        <v>10176171.140000001</v>
      </c>
      <c r="T146" s="16">
        <v>18882.93</v>
      </c>
    </row>
    <row r="147" spans="1:20" x14ac:dyDescent="0.25">
      <c r="A147" s="18">
        <v>8220</v>
      </c>
      <c r="B147" s="10" t="s">
        <v>160</v>
      </c>
      <c r="C147" s="11">
        <v>2249.4799999999996</v>
      </c>
      <c r="D147" s="12">
        <v>11136041.619999999</v>
      </c>
      <c r="E147" s="13">
        <v>0.63424423218622683</v>
      </c>
      <c r="F147" s="14">
        <f t="shared" si="24"/>
        <v>112</v>
      </c>
      <c r="G147" s="15">
        <v>1113507.43</v>
      </c>
      <c r="H147" s="13">
        <v>6.341891392589899E-2</v>
      </c>
      <c r="I147" s="14">
        <f t="shared" si="25"/>
        <v>52</v>
      </c>
      <c r="J147" s="12">
        <v>1067371.8600000001</v>
      </c>
      <c r="K147" s="13">
        <v>6.0791299898435992E-2</v>
      </c>
      <c r="L147" s="14">
        <f t="shared" si="26"/>
        <v>69</v>
      </c>
      <c r="M147" s="16">
        <v>2661581.7400000002</v>
      </c>
      <c r="N147" s="13">
        <v>0.15158823257767082</v>
      </c>
      <c r="O147" s="14">
        <f t="shared" si="27"/>
        <v>73</v>
      </c>
      <c r="P147" s="16">
        <v>1579468.01</v>
      </c>
      <c r="Q147" s="13">
        <v>8.9957321411767294E-2</v>
      </c>
      <c r="R147" s="14">
        <f t="shared" si="28"/>
        <v>6</v>
      </c>
      <c r="S147" s="17">
        <f t="shared" si="29"/>
        <v>17557970.66</v>
      </c>
      <c r="T147" s="16">
        <v>455179.63</v>
      </c>
    </row>
    <row r="148" spans="1:20" x14ac:dyDescent="0.25">
      <c r="A148" s="18">
        <v>8200</v>
      </c>
      <c r="B148" s="10" t="s">
        <v>159</v>
      </c>
      <c r="C148" s="11">
        <v>1449.5099999999998</v>
      </c>
      <c r="D148" s="12">
        <v>8712298.6699999999</v>
      </c>
      <c r="E148" s="13">
        <v>0.55812401231988329</v>
      </c>
      <c r="F148" s="14">
        <f t="shared" si="24"/>
        <v>143</v>
      </c>
      <c r="G148" s="15">
        <v>1524812.55</v>
      </c>
      <c r="H148" s="13">
        <v>9.7681970129441478E-2</v>
      </c>
      <c r="I148" s="14">
        <f t="shared" si="25"/>
        <v>7</v>
      </c>
      <c r="J148" s="12">
        <v>1046329.37</v>
      </c>
      <c r="K148" s="13">
        <v>6.7029559971746908E-2</v>
      </c>
      <c r="L148" s="14">
        <f t="shared" si="26"/>
        <v>29</v>
      </c>
      <c r="M148" s="16">
        <v>3343421.67</v>
      </c>
      <c r="N148" s="13">
        <v>0.21418502602111147</v>
      </c>
      <c r="O148" s="14">
        <f t="shared" si="27"/>
        <v>5</v>
      </c>
      <c r="P148" s="16">
        <v>983106.99</v>
      </c>
      <c r="Q148" s="13">
        <v>6.2979431557816809E-2</v>
      </c>
      <c r="R148" s="14">
        <f t="shared" si="28"/>
        <v>92</v>
      </c>
      <c r="S148" s="17">
        <f t="shared" si="29"/>
        <v>15609969.25</v>
      </c>
      <c r="T148" s="16">
        <v>197167.35999999999</v>
      </c>
    </row>
    <row r="149" spans="1:20" x14ac:dyDescent="0.25">
      <c r="B149" s="10" t="s">
        <v>161</v>
      </c>
      <c r="C149" s="19">
        <f>SUM(C2:C148)</f>
        <v>446281.66000000015</v>
      </c>
      <c r="D149" s="20">
        <f>SUM(D2:D148)</f>
        <v>2881741317.9199996</v>
      </c>
      <c r="E149" s="13">
        <f>D149/S149</f>
        <v>0.66925041937311092</v>
      </c>
      <c r="F149" s="14"/>
      <c r="G149" s="20">
        <f>SUM(G2:G148)</f>
        <v>203166482.82999998</v>
      </c>
      <c r="H149" s="13">
        <f>G149/$S149</f>
        <v>4.7183018472552608E-2</v>
      </c>
      <c r="I149" s="21"/>
      <c r="J149" s="20">
        <f>SUM(J2:J148)</f>
        <v>258125390.29999998</v>
      </c>
      <c r="K149" s="13">
        <f>+J149/S149</f>
        <v>5.9946576271395463E-2</v>
      </c>
      <c r="L149" s="21"/>
      <c r="M149" s="20">
        <f>SUM(M2:M148)</f>
        <v>688009280.11999977</v>
      </c>
      <c r="N149" s="13">
        <f>+M149/S149</f>
        <v>0.15978203747491421</v>
      </c>
      <c r="O149" s="21"/>
      <c r="P149" s="20">
        <f>SUM(P2:P148)</f>
        <v>274881342.25000006</v>
      </c>
      <c r="Q149" s="13">
        <f>P149/$S149</f>
        <v>6.3837948408026826E-2</v>
      </c>
      <c r="R149" s="14"/>
      <c r="S149" s="17">
        <f t="shared" ref="S149" si="30">+P149+M149+J149+G149+D149</f>
        <v>4305923813.4199991</v>
      </c>
      <c r="T149" s="20">
        <f>SUM(T2:T148)</f>
        <v>59153384.179999985</v>
      </c>
    </row>
    <row r="150" spans="1:20" x14ac:dyDescent="0.25">
      <c r="F150" s="21"/>
      <c r="G150" s="21"/>
      <c r="H150" s="23"/>
      <c r="I150" s="21"/>
      <c r="J150" s="21"/>
      <c r="K150" s="23"/>
      <c r="L150" s="21"/>
      <c r="M150" s="21"/>
      <c r="N150" s="23"/>
      <c r="O150" s="21"/>
      <c r="P150" s="21"/>
      <c r="Q150" s="23"/>
      <c r="R150" s="21"/>
      <c r="S150" s="24"/>
      <c r="T150" s="21"/>
    </row>
  </sheetData>
  <sortState ref="A2:T148">
    <sortCondition ref="B2:B148"/>
  </sortState>
  <pageMargins left="0.45" right="0.45" top="0.6" bottom="0.5" header="0.3" footer="0.3"/>
  <pageSetup scale="74" orientation="landscape" r:id="rId1"/>
  <headerFooter>
    <oddHeader>&amp;C&amp;"Arial,Bold"&amp;26 &amp;"-,Bold"&amp;16 2016-2017 Expenditures for Public Schools by Functional Areas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Na'Son White</dc:creator>
  <cp:lastModifiedBy>Na'Son White</cp:lastModifiedBy>
  <cp:lastPrinted>2017-11-07T16:51:33Z</cp:lastPrinted>
  <dcterms:created xsi:type="dcterms:W3CDTF">2017-11-06T21:07:42Z</dcterms:created>
  <dcterms:modified xsi:type="dcterms:W3CDTF">2017-11-07T16:59:07Z</dcterms:modified>
</cp:coreProperties>
</file>